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0">'封面'!$1:$9</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s>
  <calcPr fullCalcOnLoad="1"/>
</workbook>
</file>

<file path=xl/sharedStrings.xml><?xml version="1.0" encoding="utf-8"?>
<sst xmlns="http://schemas.openxmlformats.org/spreadsheetml/2006/main" count="1225" uniqueCount="426">
  <si>
    <t>四川省食品药品学校</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</si>
  <si>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</si>
  <si>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</si>
  <si>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</si>
  <si>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</si>
  <si>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</si>
  <si>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</si>
  <si>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</si>
  <si>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</si>
  <si>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</si>
  <si>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</si>
  <si>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</si>
  <si>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</si>
  <si>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</si>
  <si>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</si>
  <si>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</si>
  <si>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</si>
  <si>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</si>
  <si>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</si>
  <si>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</si>
  <si>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</si>
  <si>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</si>
  <si>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</si>
  <si>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</si>
  <si>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</si>
  <si>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</si>
  <si>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</si>
  <si>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</si>
  <si>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</si>
  <si>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</si>
  <si>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</si>
  <si>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</si>
  <si>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</si>
  <si>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</si>
  <si>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</si>
  <si>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</si>
  <si>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</si>
  <si>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</si>
  <si>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</si>
  <si>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</si>
  <si>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</si>
  <si>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</si>
  <si>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</si>
  <si>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</si>
  <si>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</si>
  <si>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</si>
  <si>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</si>
  <si>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</si>
  <si>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</si>
  <si>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</si>
  <si>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</si>
  <si>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</si>
  <si>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</si>
  <si>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</si>
  <si>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</si>
  <si>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</si>
  <si>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</si>
  <si>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</si>
  <si>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</si>
  <si>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</si>
  <si>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</si>
  <si>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</si>
  <si>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</si>
  <si>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</si>
  <si>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</si>
  <si>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</si>
  <si>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</si>
  <si>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</si>
  <si>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</si>
  <si>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</si>
  <si>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</si>
  <si>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</si>
  <si>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</si>
  <si>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</si>
  <si>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</si>
  <si>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</si>
  <si>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</si>
  <si>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</si>
  <si>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</si>
  <si>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</si>
  <si>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</si>
  <si>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</si>
  <si>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中等专业学校（不在蓉）</t>
  </si>
  <si>
    <t xml:space="preserve">  四川省食品药品学校</t>
  </si>
  <si>
    <t>201</t>
  </si>
  <si>
    <t>38</t>
  </si>
  <si>
    <t>99</t>
  </si>
  <si>
    <t>335901</t>
  </si>
  <si>
    <t xml:space="preserve">    其他市场监督管理事务</t>
  </si>
  <si>
    <t>205</t>
  </si>
  <si>
    <t>03</t>
  </si>
  <si>
    <t>02</t>
  </si>
  <si>
    <t xml:space="preserve">    中等职业教育</t>
  </si>
  <si>
    <t>206</t>
  </si>
  <si>
    <t>04</t>
  </si>
  <si>
    <t xml:space="preserve">    科技成果转化与扩散</t>
  </si>
  <si>
    <t>208</t>
  </si>
  <si>
    <t>05</t>
  </si>
  <si>
    <t xml:space="preserve">    机关事业单位基本养老保险缴费支出</t>
  </si>
  <si>
    <t>06</t>
  </si>
  <si>
    <t xml:space="preserve">    机关事业单位职业年金缴费支出</t>
  </si>
  <si>
    <t>210</t>
  </si>
  <si>
    <t>01</t>
  </si>
  <si>
    <t xml:space="preserve">    中医（民族医）药专项</t>
  </si>
  <si>
    <t>11</t>
  </si>
  <si>
    <t xml:space="preserve">    事业单位医疗</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</si>
  <si>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</si>
  <si>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</si>
  <si>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</si>
  <si>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</si>
  <si>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</si>
  <si>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</si>
  <si>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</si>
  <si>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</si>
  <si>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</si>
  <si>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</si>
  <si>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</si>
  <si>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</si>
  <si>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</si>
  <si>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</si>
  <si>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</si>
  <si>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</si>
  <si>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</si>
  <si>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</si>
  <si>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</si>
  <si>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</si>
  <si>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</si>
  <si>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</si>
  <si>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</si>
  <si>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</si>
  <si>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</si>
  <si>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</si>
  <si>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</si>
  <si>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</si>
  <si>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</si>
  <si>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</si>
  <si>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</si>
  <si>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</si>
  <si>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</si>
  <si>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</si>
  <si>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</si>
  <si>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</si>
  <si>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</si>
  <si>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</si>
  <si>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</si>
  <si>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</si>
  <si>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</si>
  <si>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</si>
  <si>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</si>
  <si>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</si>
  <si>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</si>
  <si>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</si>
  <si>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</si>
  <si>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</si>
  <si>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</si>
  <si>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</si>
  <si>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</si>
  <si>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</si>
  <si>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</si>
  <si>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</si>
  <si>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</si>
  <si>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</si>
  <si>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</si>
  <si>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</si>
  <si>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</si>
  <si>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</si>
  <si>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</si>
  <si>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</si>
  <si>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</si>
  <si>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</si>
  <si>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</si>
  <si>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</si>
  <si>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</si>
  <si>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</si>
  <si>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</si>
  <si>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</si>
  <si>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</si>
  <si>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</si>
  <si>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社会福利和救助</t>
  </si>
  <si>
    <t xml:space="preserve">      助学金</t>
  </si>
  <si>
    <t xml:space="preserve">      离退休费</t>
  </si>
  <si>
    <t xml:space="preserve">      其他对个人和家庭补助</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</si>
  <si>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</si>
  <si>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</si>
  <si>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</si>
  <si>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</si>
  <si>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</si>
  <si>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</si>
  <si>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</si>
  <si>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</si>
  <si>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</si>
  <si>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</si>
  <si>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</si>
  <si>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</si>
  <si>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</si>
  <si>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</si>
  <si>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</si>
  <si>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</si>
  <si>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</si>
  <si>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</si>
  <si>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</si>
  <si>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</si>
  <si>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</si>
  <si>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</si>
  <si>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</si>
  <si>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</si>
  <si>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</si>
  <si>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</si>
  <si>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</si>
  <si>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</si>
  <si>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</si>
  <si>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</si>
  <si>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</si>
  <si>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</si>
  <si>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</si>
  <si>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</si>
  <si>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</si>
  <si>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</si>
  <si>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</si>
  <si>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</si>
  <si>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</si>
  <si>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</si>
  <si>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</si>
  <si>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</si>
  <si>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</si>
  <si>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</si>
  <si>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</si>
  <si>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</si>
  <si>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</si>
  <si>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</si>
  <si>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</si>
  <si>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</si>
  <si>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</si>
  <si>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</si>
  <si>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</si>
  <si>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</si>
  <si>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</si>
  <si>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</si>
  <si>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</si>
  <si>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</si>
  <si>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</si>
  <si>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</si>
  <si>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</si>
  <si>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</si>
  <si>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</si>
  <si>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</si>
  <si>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</si>
  <si>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</si>
  <si>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</si>
  <si>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</si>
  <si>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</si>
  <si>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</si>
  <si>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</si>
  <si>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</si>
  <si>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</si>
  <si>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</si>
  <si>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</si>
  <si>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</si>
  <si>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</si>
  <si>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</si>
  <si>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</si>
  <si>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</si>
  <si>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</si>
  <si>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</si>
  <si>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</si>
  <si>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</si>
  <si>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</si>
  <si>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</si>
  <si>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</si>
  <si>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</si>
  <si>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</si>
  <si>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</si>
  <si>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</si>
  <si>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</si>
  <si>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</si>
  <si>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</si>
  <si>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</si>
  <si>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</si>
  <si>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市场监督管理事务</t>
  </si>
  <si>
    <t>教育支出</t>
  </si>
  <si>
    <t xml:space="preserve">  职业教育</t>
  </si>
  <si>
    <t>科学技术支出</t>
  </si>
  <si>
    <t xml:space="preserve">  技术研究与开发</t>
  </si>
  <si>
    <t>社会保障和就业支出</t>
  </si>
  <si>
    <t xml:space="preserve">  行政事业单位养老支出</t>
  </si>
  <si>
    <t>卫生健康支出</t>
  </si>
  <si>
    <t xml:space="preserve">  中医药</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</si>
  <si>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</si>
  <si>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</si>
  <si>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</si>
  <si>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</si>
  <si>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</si>
  <si>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</si>
  <si>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</si>
  <si>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</si>
  <si>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</si>
  <si>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</si>
  <si>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</si>
  <si>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</si>
  <si>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</si>
  <si>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</si>
  <si>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08</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</si>
  <si>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</si>
  <si>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</si>
  <si>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</si>
  <si>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</si>
  <si>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</si>
  <si>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</si>
  <si>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</si>
  <si>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</si>
  <si>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</si>
  <si>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</si>
  <si>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 xml:space="preserve">    商品和服务支出</t>
  </si>
  <si>
    <t>302</t>
  </si>
  <si>
    <t xml:space="preserve">      办公费</t>
  </si>
  <si>
    <t xml:space="preserve">      水费</t>
  </si>
  <si>
    <t xml:space="preserve">      电费</t>
  </si>
  <si>
    <t xml:space="preserve">      邮电费</t>
  </si>
  <si>
    <t xml:space="preserve">      物业管理费</t>
  </si>
  <si>
    <t xml:space="preserve">      差旅费</t>
  </si>
  <si>
    <t xml:space="preserve">      维修(护)费</t>
  </si>
  <si>
    <t>16</t>
  </si>
  <si>
    <t xml:space="preserve">      培训费</t>
  </si>
  <si>
    <t>17</t>
  </si>
  <si>
    <t xml:space="preserve">      公务接待费</t>
  </si>
  <si>
    <t>28</t>
  </si>
  <si>
    <t xml:space="preserve">      工会经费</t>
  </si>
  <si>
    <t>29</t>
  </si>
  <si>
    <t xml:space="preserve">      福利费</t>
  </si>
  <si>
    <t>31</t>
  </si>
  <si>
    <t xml:space="preserve">      公务用车运行维护费</t>
  </si>
  <si>
    <t xml:space="preserve">      其他商品和服务支出</t>
  </si>
  <si>
    <t>303</t>
  </si>
  <si>
    <t xml:space="preserve">      离休费</t>
  </si>
  <si>
    <t xml:space="preserve">      抚恤金</t>
  </si>
  <si>
    <t xml:space="preserve">      奖励金</t>
  </si>
  <si>
    <t xml:space="preserve">      其他对个人和家庭的补助支出</t>
  </si>
  <si>
    <t>表3-2</t>
  </si>
  <si>
    <t>一般公共预算项目支出预算表</t>
  </si>
  <si>
    <t>单位名称（项目）</t>
  </si>
  <si>
    <t xml:space="preserve">      省级教学能力提升专项</t>
  </si>
  <si>
    <t xml:space="preserve">      系统队伍能力提升费</t>
  </si>
  <si>
    <t xml:space="preserve">      党建及精准扶贫工作专项</t>
  </si>
  <si>
    <t xml:space="preserve">      教学诊改及教工评审专项</t>
  </si>
  <si>
    <t xml:space="preserve">      设备购置经费</t>
  </si>
  <si>
    <t xml:space="preserve">      设备设施购置经费（非政采项目）</t>
  </si>
  <si>
    <t xml:space="preserve">      校园日常维修费</t>
  </si>
  <si>
    <t xml:space="preserve">      学生食堂维修改造专项</t>
  </si>
  <si>
    <t xml:space="preserve">      学生宿舍零星维修费</t>
  </si>
  <si>
    <t xml:space="preserve">      学校招生宣传专项</t>
  </si>
  <si>
    <t xml:space="preserve">      职工宿舍水网改造专项</t>
  </si>
  <si>
    <t xml:space="preserve">      专用材料费</t>
  </si>
  <si>
    <t xml:space="preserve">      科技扶贫服务类项目补助</t>
  </si>
  <si>
    <t xml:space="preserve">      医疗服务与保障能力提升补助</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</si>
  <si>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</si>
  <si>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</si>
  <si>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</si>
  <si>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</si>
  <si>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</si>
  <si>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</si>
  <si>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</si>
  <si>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</si>
  <si>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</si>
  <si>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</si>
  <si>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</si>
  <si>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注：此表无数据</t>
  </si>
  <si>
    <t>表4-1</t>
  </si>
  <si>
    <t>政府性基金预算“三公”经费支出预算表</t>
  </si>
  <si>
    <t>表5</t>
  </si>
  <si>
    <t>国有资本经营预算支出预算表</t>
  </si>
  <si>
    <t>本年国有资本经营预算支出</t>
  </si>
  <si>
    <r>
      <t>表</t>
    </r>
    <r>
      <rPr>
        <sz val="10"/>
        <color indexed="8"/>
        <rFont val="Arial"/>
        <family val="2"/>
      </rPr>
      <t>6</t>
    </r>
  </si>
  <si>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</si>
  <si>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</si>
  <si>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</si>
  <si>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</si>
  <si>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</si>
  <si>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</si>
  <si>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</si>
  <si>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</si>
  <si>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</si>
  <si>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</si>
  <si>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</si>
  <si>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</si>
  <si>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</si>
  <si>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335901-四川省食品药品学校</t>
  </si>
  <si>
    <t xml:space="preserve">  学校餐饮实训基地运行专项</t>
  </si>
  <si>
    <t>按照政策规定，将学校餐饮实训基地的经营收入安排相应支出，保证正常运行
学校酒店服务人员工资120万元，水电费30万元，固定资产折旧30万元，购牙刷、毛巾、餐盘等低值易耗品25万元，大米20万元，面粉10万元，食用油10万元，农产品猪肉40万元，蔬菜10万元，及管理费用办公费等105万元，小计400万元。</t>
  </si>
  <si>
    <t>受益人口（万人）</t>
  </si>
  <si>
    <t>0.3万人</t>
  </si>
  <si>
    <t>资金使用效果</t>
  </si>
  <si>
    <t>良好效果</t>
  </si>
  <si>
    <t>服务对象满意度</t>
  </si>
  <si>
    <t>98%</t>
  </si>
  <si>
    <t>资金使用率</t>
  </si>
  <si>
    <t>95%</t>
  </si>
  <si>
    <t>预算完成率</t>
  </si>
  <si>
    <t xml:space="preserve">  学校学生食堂运行专项</t>
  </si>
  <si>
    <t>按照政策规定，将学校学生食堂的经营收入安排相应支出，保证正常运行。保证学生食堂顺利运行，保证学校培训、学生课程顺利开展，协助学校完成教学任务。学校学生食堂经营支出包括：：学校学生食堂服务人员工资80万元，水电费30万元，固定资产折旧15万元，购餐盘等低值易耗品25万元，大米40万元，面粉20万元，食用油10万元，农产品猪肉40万元，蔬菜30万元，及办公费10万元，小计300万元。</t>
  </si>
  <si>
    <t>0.35万人</t>
  </si>
  <si>
    <t>96%</t>
  </si>
  <si>
    <t>完成效率</t>
  </si>
  <si>
    <t xml:space="preserve">  设备购置经费</t>
  </si>
  <si>
    <t>为保障学校正常教育教学，实训，培训的正常开展，我校需购买设施设备，政府采购项目，其中，办公设备购置经费19.3万元，专用设备购置经费81.84万元。</t>
  </si>
  <si>
    <t>教学设备完善状况</t>
  </si>
  <si>
    <t>可持续影响时间</t>
  </si>
  <si>
    <t>6年</t>
  </si>
  <si>
    <t xml:space="preserve">  上年结转-学生宿舍消防水池及配套设施维修改造</t>
  </si>
  <si>
    <t>根据国家药监局和省政府部署工作，为保障我校学生宿舍消费安全需要，2020年省级财政下达追加专项资金，用于开展学校部分学生宿舍消防水池及配套设施维修改造工程，该项目为2020年12月21日追加专项政府采购工程类项目，根据川财行[2020]175号文件，已进入政府采购程序，备案编号：SCZC335901_20200021，申请结转下年使用。2020年12月追加专项。</t>
  </si>
  <si>
    <t>完成工程数（处）</t>
  </si>
  <si>
    <t>安全保障情况</t>
  </si>
  <si>
    <t>保障学生3000名学生人身财产安全人员安全</t>
  </si>
  <si>
    <t>工程验收合格率</t>
  </si>
  <si>
    <t>影响青少年（学生）数量</t>
  </si>
  <si>
    <t>3000人</t>
  </si>
  <si>
    <t xml:space="preserve">  省级教学能力提升专项</t>
  </si>
  <si>
    <t>一、申请校园安全维护费专项资金195万元
党和国家对学校安全稳定工作一直高度重视，要求学校确保一方平安。当前，在校学生的安全问题是社会各界关注的热敏感问题，社会关注度极高，学生安全问题容易导致群体事件，影响社会安全与稳定。强化校园安全管理、提升学校安全维护能力是当前各级各类学校及主管部门面临的首要工作。
目前，学校现有全日制、寄宿制学生3000多名，80%系未成年人，学生心理承受能力普遍较弱，学生管理难度大，安全风险高。为进一步加强中职学生封闭式管理，改善校园安全设备设施，强化校门、学生公寓的安全监管与生活服务，提升24小时校园巡防能力，构建安全和谐校园环境，学校特恳请省局给予校园安全维护费专项资金195万元的补助支持。
二、申请校园维修改造专项资金755万元
（一）申请学校大门及附属设施改造120万元
学校校门建于上世纪八十年代，位于交通十分拥挤的旅游交通干线旁，大门上各类管线交织，因环境因素人车未能分流，存在一定安全隐患。大门值班室陈旧，不能满足使用功能，影响校园环境和师生进出等问题。为美化校园，加强安全管理，服务师生，急需对学校大门进行修缮。经学校聘请的第三方工程咨询机构按照实际需求进行造价预算，约需资金120万元。
（二）申请学生公寓线路改造及空调安装资金635万
我校学生公寓大多建于上世纪九十年代，电线、电路设备设施老化陈旧，且不符合现有国家民用电线安装规范，没有相应安全保障设施，存在较大安全隐患，急需全面进行电路及配套设施维修改造，满足安全使用标准。学生公寓宿舍没有降温保暖设备设施，条件简陋，学生及家长对此意见极大，也影响学校形象，给招生工作造成影响，急需改善学生生活环境，给580个宿舍安装空调。学校聘请第三方工程咨询机构按照实际需求对项目进行造价预算约需资金635万元。
   上述二个项目资金共计950万元。</t>
  </si>
  <si>
    <t>职业教育受益学生</t>
  </si>
  <si>
    <t>学生及家长满意度</t>
  </si>
  <si>
    <t>工程质量验收合格率</t>
  </si>
  <si>
    <t>100%</t>
  </si>
  <si>
    <t>大于5年</t>
  </si>
  <si>
    <t>项目完成进度</t>
  </si>
  <si>
    <t>2021年12月之前</t>
  </si>
  <si>
    <t>基本公共教育服务保障工程</t>
  </si>
  <si>
    <t>年度考评为良好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</si>
</sst>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
    <numFmt numFmtId="182" formatCode="&quot;\&quot;#,##0.00_);\(&quot;\&quot;#,##0.00\)"/>
    <numFmt numFmtId="183" formatCode="#,##0.0000"/>
  </numFmts>
  <fonts count="56">
    <font>
      <sz val="9"/>
      <color indexed="8"/>
      <name val="宋体"/>
      <family val="0"/>
    </font>
    <font>
      <sz val="11"/>
      <name val="宋体"/>
      <family val="0"/>
    </font>
    <font>
      <sz val="10"/>
      <color indexed="8"/>
      <name val="Arial"/>
      <family val="2"/>
    </font>
    <font>
      <b/>
      <sz val="16"/>
      <name val="宋体"/>
      <family val="0"/>
    </font>
    <font>
      <b/>
      <sz val="10"/>
      <name val="宋体"/>
      <family val="0"/>
    </font>
    <font>
      <sz val="10"/>
      <name val="宋体"/>
      <family val="0"/>
    </font>
    <font>
      <sz val="10"/>
      <color indexed="8"/>
      <name val="宋体"/>
      <family val="0"/>
    </font>
    <font>
      <sz val="9"/>
      <name val="宋体"/>
      <family val="0"/>
    </font>
    <font>
      <b/>
      <sz val="18"/>
      <name val="黑体"/>
      <family val="0"/>
    </font>
    <font>
      <sz val="12"/>
      <color indexed="8"/>
      <name val="宋体"/>
      <family val="0"/>
    </font>
    <font>
      <sz val="12"/>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sz val="11"/>
      <color indexed="8"/>
      <name val="Calibri"/>
      <family val="2"/>
    </font>
    <font>
      <sz val="11"/>
      <color indexed="62"/>
      <name val="Calibri"/>
      <family val="2"/>
    </font>
    <font>
      <sz val="11"/>
      <color indexed="16"/>
      <name val="Calibri"/>
      <family val="2"/>
    </font>
    <font>
      <sz val="11"/>
      <color indexed="9"/>
      <name val="Calibri"/>
      <family val="2"/>
    </font>
    <font>
      <u val="single"/>
      <sz val="11"/>
      <color indexed="12"/>
      <name val="Calibri"/>
      <family val="2"/>
    </font>
    <font>
      <u val="single"/>
      <sz val="11"/>
      <color indexed="20"/>
      <name val="Calibri"/>
      <family val="2"/>
    </font>
    <font>
      <b/>
      <sz val="11"/>
      <color indexed="62"/>
      <name val="Calibri"/>
      <family val="2"/>
    </font>
    <font>
      <b/>
      <sz val="13"/>
      <color indexed="62"/>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rgb="FF000000"/>
      <name val="宋体"/>
      <family val="0"/>
    </font>
  </fonts>
  <fills count="50">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top/>
      <bottom style="thin"/>
    </border>
    <border>
      <left>
        <color indexed="63"/>
      </left>
      <right style="thin"/>
      <top/>
      <bottom>
        <color indexed="63"/>
      </bottom>
    </border>
    <border>
      <left style="thin"/>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6"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6" fontId="0" fillId="0" borderId="0" applyFont="0" applyFill="0" applyBorder="0" applyAlignment="0" applyProtection="0"/>
    <xf numFmtId="0" fontId="16" fillId="5" borderId="0" applyNumberFormat="0" applyBorder="0" applyAlignment="0" applyProtection="0"/>
    <xf numFmtId="178" fontId="0" fillId="0" borderId="0" applyFont="0" applyFill="0" applyBorder="0" applyAlignment="0" applyProtection="0"/>
    <xf numFmtId="0" fontId="36" fillId="6" borderId="0" applyNumberFormat="0" applyBorder="0" applyAlignment="0" applyProtection="0"/>
    <xf numFmtId="0" fontId="38" fillId="7" borderId="0" applyNumberFormat="0" applyBorder="0" applyAlignment="0" applyProtection="0"/>
    <xf numFmtId="179" fontId="0" fillId="0" borderId="0" applyFont="0" applyFill="0" applyBorder="0" applyAlignment="0" applyProtection="0"/>
    <xf numFmtId="0" fontId="39" fillId="8"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9" borderId="2" applyNumberFormat="0" applyFont="0" applyAlignment="0" applyProtection="0"/>
    <xf numFmtId="0" fontId="42" fillId="0" borderId="0" applyNumberFormat="0" applyFill="0" applyBorder="0" applyAlignment="0" applyProtection="0"/>
    <xf numFmtId="0" fontId="0" fillId="5" borderId="3" applyNumberFormat="0" applyFont="0" applyAlignment="0" applyProtection="0"/>
    <xf numFmtId="0" fontId="23" fillId="0" borderId="4" applyNumberFormat="0" applyFill="0" applyAlignment="0" applyProtection="0"/>
    <xf numFmtId="0" fontId="16" fillId="5" borderId="0" applyNumberFormat="0" applyBorder="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16" fillId="11" borderId="0" applyNumberFormat="0" applyBorder="0" applyAlignment="0" applyProtection="0"/>
    <xf numFmtId="0" fontId="39" fillId="12" borderId="0" applyNumberFormat="0" applyBorder="0" applyAlignment="0" applyProtection="0"/>
    <xf numFmtId="0" fontId="42" fillId="0" borderId="7" applyNumberFormat="0" applyFill="0" applyAlignment="0" applyProtection="0"/>
    <xf numFmtId="0" fontId="39" fillId="13" borderId="0" applyNumberFormat="0" applyBorder="0" applyAlignment="0" applyProtection="0"/>
    <xf numFmtId="0" fontId="48" fillId="14" borderId="8" applyNumberFormat="0" applyAlignment="0" applyProtection="0"/>
    <xf numFmtId="0" fontId="49" fillId="14" borderId="1" applyNumberFormat="0" applyAlignment="0" applyProtection="0"/>
    <xf numFmtId="0" fontId="50" fillId="15" borderId="9" applyNumberFormat="0" applyAlignment="0" applyProtection="0"/>
    <xf numFmtId="0" fontId="36" fillId="16" borderId="0" applyNumberFormat="0" applyBorder="0" applyAlignment="0" applyProtection="0"/>
    <xf numFmtId="0" fontId="39" fillId="17" borderId="0" applyNumberFormat="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18" borderId="0" applyNumberFormat="0" applyBorder="0" applyAlignment="0" applyProtection="0"/>
    <xf numFmtId="0" fontId="16" fillId="11" borderId="0" applyNumberFormat="0" applyBorder="0" applyAlignment="0" applyProtection="0"/>
    <xf numFmtId="0" fontId="54" fillId="19" borderId="0" applyNumberFormat="0" applyBorder="0" applyAlignment="0" applyProtection="0"/>
    <xf numFmtId="0" fontId="36" fillId="20" borderId="0" applyNumberFormat="0" applyBorder="0" applyAlignment="0" applyProtection="0"/>
    <xf numFmtId="0" fontId="39"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7" fillId="26" borderId="12" applyNumberFormat="0" applyAlignment="0" applyProtection="0"/>
    <xf numFmtId="0" fontId="16" fillId="2"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16"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33" borderId="0" applyNumberFormat="0" applyBorder="0" applyAlignment="0" applyProtection="0"/>
    <xf numFmtId="0" fontId="22" fillId="0" borderId="13" applyNumberFormat="0" applyFill="0" applyAlignment="0" applyProtection="0"/>
    <xf numFmtId="0" fontId="39" fillId="34" borderId="0" applyNumberFormat="0" applyBorder="0" applyAlignment="0" applyProtection="0"/>
    <xf numFmtId="0" fontId="39" fillId="35" borderId="0" applyNumberFormat="0" applyBorder="0" applyAlignment="0" applyProtection="0"/>
    <xf numFmtId="0" fontId="1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0"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9" fillId="11" borderId="0" applyNumberFormat="0" applyBorder="0" applyAlignment="0" applyProtection="0"/>
    <xf numFmtId="0" fontId="25" fillId="0" borderId="0" applyNumberFormat="0" applyFill="0" applyBorder="0" applyAlignment="0" applyProtection="0"/>
    <xf numFmtId="0" fontId="19" fillId="1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8" fillId="43" borderId="14" applyNumberFormat="0" applyAlignment="0" applyProtection="0"/>
    <xf numFmtId="0" fontId="19" fillId="36"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29" fillId="43" borderId="12" applyNumberFormat="0" applyAlignment="0" applyProtection="0"/>
    <xf numFmtId="0" fontId="29" fillId="43" borderId="12" applyNumberFormat="0" applyAlignment="0" applyProtection="0"/>
    <xf numFmtId="0" fontId="30" fillId="47" borderId="15" applyNumberFormat="0" applyAlignment="0" applyProtection="0"/>
    <xf numFmtId="0" fontId="30" fillId="47" borderId="15"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3" fillId="48" borderId="0" applyNumberFormat="0" applyBorder="0" applyAlignment="0" applyProtection="0"/>
    <xf numFmtId="0" fontId="33" fillId="48" borderId="0" applyNumberFormat="0" applyBorder="0" applyAlignment="0" applyProtection="0"/>
    <xf numFmtId="0" fontId="27" fillId="0" borderId="16" applyNumberFormat="0" applyFill="0" applyAlignment="0" applyProtection="0"/>
    <xf numFmtId="0" fontId="27" fillId="0" borderId="16" applyNumberFormat="0" applyFill="0" applyAlignment="0" applyProtection="0"/>
    <xf numFmtId="0" fontId="23" fillId="0" borderId="4"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7" fillId="26" borderId="12" applyNumberFormat="0" applyAlignment="0" applyProtection="0"/>
    <xf numFmtId="0" fontId="31" fillId="0" borderId="17" applyNumberFormat="0" applyFill="0" applyAlignment="0" applyProtection="0"/>
    <xf numFmtId="0" fontId="31" fillId="0" borderId="17" applyNumberFormat="0" applyFill="0" applyAlignment="0" applyProtection="0"/>
    <xf numFmtId="0" fontId="35" fillId="26" borderId="0" applyNumberFormat="0" applyBorder="0" applyAlignment="0" applyProtection="0"/>
    <xf numFmtId="0" fontId="35" fillId="26" borderId="0" applyNumberFormat="0" applyBorder="0" applyAlignment="0" applyProtection="0"/>
    <xf numFmtId="0" fontId="0" fillId="5" borderId="3" applyNumberFormat="0" applyFont="0" applyAlignment="0" applyProtection="0"/>
    <xf numFmtId="0" fontId="28" fillId="43" borderId="14" applyNumberFormat="0" applyAlignment="0" applyProtection="0"/>
    <xf numFmtId="0" fontId="25" fillId="0" borderId="0" applyNumberForma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78">
    <xf numFmtId="1" fontId="0" fillId="0" borderId="0" xfId="0" applyNumberFormat="1" applyFont="1" applyFill="1" applyAlignment="1">
      <alignment/>
    </xf>
    <xf numFmtId="0" fontId="2" fillId="49" borderId="0" xfId="0" applyNumberFormat="1" applyFont="1" applyFill="1" applyAlignment="1">
      <alignment vertical="center"/>
    </xf>
    <xf numFmtId="0" fontId="3" fillId="49" borderId="0" xfId="0" applyNumberFormat="1" applyFont="1" applyFill="1" applyAlignment="1">
      <alignment horizontal="center" vertical="center" wrapText="1"/>
    </xf>
    <xf numFmtId="0" fontId="2" fillId="49" borderId="0" xfId="0" applyNumberFormat="1" applyFont="1" applyFill="1" applyAlignment="1">
      <alignment horizontal="right" vertical="center" wrapText="1"/>
    </xf>
    <xf numFmtId="0" fontId="4" fillId="49" borderId="19" xfId="0" applyNumberFormat="1" applyFont="1" applyFill="1" applyBorder="1" applyAlignment="1">
      <alignment horizontal="center" vertical="center" wrapText="1"/>
    </xf>
    <xf numFmtId="0" fontId="4" fillId="49" borderId="20" xfId="0" applyNumberFormat="1" applyFont="1" applyFill="1" applyBorder="1" applyAlignment="1">
      <alignment horizontal="center" vertical="center" wrapText="1"/>
    </xf>
    <xf numFmtId="0" fontId="5" fillId="49" borderId="21" xfId="0" applyNumberFormat="1" applyFont="1" applyFill="1" applyBorder="1" applyAlignment="1">
      <alignment horizontal="left" vertical="center" wrapText="1"/>
    </xf>
    <xf numFmtId="0" fontId="5" fillId="49" borderId="22" xfId="0" applyNumberFormat="1" applyFont="1" applyFill="1" applyBorder="1" applyAlignment="1">
      <alignment horizontal="left" vertical="center" wrapText="1"/>
    </xf>
    <xf numFmtId="180" fontId="5" fillId="49" borderId="19" xfId="0" applyNumberFormat="1" applyFont="1" applyFill="1" applyBorder="1" applyAlignment="1">
      <alignment horizontal="right" vertical="center" wrapText="1"/>
    </xf>
    <xf numFmtId="0" fontId="5" fillId="49" borderId="19" xfId="0" applyNumberFormat="1" applyFont="1" applyFill="1" applyBorder="1" applyAlignment="1">
      <alignment horizontal="left" vertical="center" wrapText="1"/>
    </xf>
    <xf numFmtId="0" fontId="5" fillId="49" borderId="19" xfId="0" applyNumberFormat="1" applyFont="1" applyFill="1" applyBorder="1" applyAlignment="1">
      <alignment horizontal="center" vertical="center" wrapText="1"/>
    </xf>
    <xf numFmtId="0" fontId="2" fillId="49" borderId="23" xfId="0" applyNumberFormat="1" applyFont="1" applyFill="1" applyBorder="1" applyAlignment="1">
      <alignment vertical="center" wrapText="1"/>
    </xf>
    <xf numFmtId="0" fontId="2" fillId="49" borderId="24" xfId="0" applyNumberFormat="1" applyFont="1" applyFill="1" applyBorder="1" applyAlignment="1">
      <alignment vertical="center" wrapText="1"/>
    </xf>
    <xf numFmtId="0" fontId="2" fillId="49" borderId="25" xfId="0" applyNumberFormat="1" applyFont="1" applyFill="1" applyBorder="1" applyAlignment="1">
      <alignment vertical="center" wrapText="1"/>
    </xf>
    <xf numFmtId="0" fontId="2" fillId="49" borderId="26" xfId="0" applyNumberFormat="1" applyFont="1" applyFill="1" applyBorder="1" applyAlignment="1">
      <alignment vertical="center" wrapText="1"/>
    </xf>
    <xf numFmtId="0" fontId="2" fillId="49" borderId="27" xfId="0" applyNumberFormat="1" applyFont="1" applyFill="1" applyBorder="1" applyAlignment="1">
      <alignment vertical="center" wrapText="1"/>
    </xf>
    <xf numFmtId="0" fontId="2" fillId="49" borderId="28" xfId="0" applyNumberFormat="1" applyFont="1" applyFill="1" applyBorder="1" applyAlignment="1">
      <alignment vertical="center" wrapText="1"/>
    </xf>
    <xf numFmtId="0" fontId="55" fillId="49" borderId="0" xfId="0" applyNumberFormat="1" applyFont="1" applyFill="1" applyAlignment="1">
      <alignment horizontal="right" vertical="center"/>
    </xf>
    <xf numFmtId="0" fontId="7" fillId="0" borderId="0" xfId="0" applyNumberFormat="1" applyFont="1" applyFill="1" applyAlignment="1">
      <alignment/>
    </xf>
    <xf numFmtId="0" fontId="7" fillId="43" borderId="0" xfId="0" applyNumberFormat="1" applyFont="1" applyFill="1" applyAlignment="1">
      <alignment/>
    </xf>
    <xf numFmtId="0" fontId="7" fillId="43"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pplyProtection="1">
      <alignment horizontal="left"/>
      <protection/>
    </xf>
    <xf numFmtId="0" fontId="5" fillId="0" borderId="0" xfId="0" applyNumberFormat="1" applyFont="1" applyFill="1" applyAlignment="1">
      <alignment horizontal="right" vertical="center"/>
    </xf>
    <xf numFmtId="0" fontId="7" fillId="0" borderId="29"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22"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1" fontId="7" fillId="0" borderId="3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43" borderId="34"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1" fontId="7" fillId="0" borderId="36"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49" fontId="7" fillId="0" borderId="21" xfId="0" applyNumberFormat="1" applyFont="1" applyFill="1" applyBorder="1" applyAlignment="1" applyProtection="1">
      <alignment vertical="center" wrapText="1"/>
      <protection/>
    </xf>
    <xf numFmtId="181" fontId="7" fillId="0" borderId="19" xfId="0" applyNumberFormat="1" applyFont="1" applyFill="1" applyBorder="1" applyAlignment="1" applyProtection="1">
      <alignment vertical="center" wrapText="1"/>
      <protection/>
    </xf>
    <xf numFmtId="181" fontId="7" fillId="0" borderId="37" xfId="0" applyNumberFormat="1" applyFont="1" applyFill="1" applyBorder="1" applyAlignment="1" applyProtection="1">
      <alignment vertical="center" wrapText="1"/>
      <protection/>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7" fillId="0" borderId="0" xfId="0" applyNumberFormat="1" applyFont="1" applyFill="1" applyAlignment="1" applyProtection="1">
      <alignment horizontal="left" vertical="center"/>
      <protection/>
    </xf>
    <xf numFmtId="0" fontId="7" fillId="0" borderId="0" xfId="0" applyNumberFormat="1" applyFont="1" applyFill="1" applyAlignment="1">
      <alignment/>
    </xf>
    <xf numFmtId="0" fontId="7" fillId="0" borderId="21"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center" vertical="center"/>
      <protection/>
    </xf>
    <xf numFmtId="1" fontId="7" fillId="0" borderId="33" xfId="0" applyNumberFormat="1" applyFont="1" applyFill="1" applyBorder="1" applyAlignment="1" applyProtection="1">
      <alignment horizontal="center" vertical="center"/>
      <protection/>
    </xf>
    <xf numFmtId="0" fontId="7" fillId="0" borderId="39" xfId="0" applyNumberFormat="1" applyFont="1" applyFill="1" applyBorder="1" applyAlignment="1" applyProtection="1">
      <alignment horizontal="centerContinuous" vertical="center"/>
      <protection/>
    </xf>
    <xf numFmtId="0" fontId="7" fillId="0" borderId="40" xfId="0" applyNumberFormat="1" applyFont="1" applyFill="1" applyBorder="1" applyAlignment="1" applyProtection="1">
      <alignment horizontal="centerContinuous" vertical="center"/>
      <protection/>
    </xf>
    <xf numFmtId="0" fontId="7" fillId="0" borderId="41" xfId="0" applyNumberFormat="1" applyFont="1" applyFill="1" applyBorder="1" applyAlignment="1" applyProtection="1">
      <alignment horizontal="centerContinuous" vertical="center"/>
      <protection/>
    </xf>
    <xf numFmtId="1" fontId="7" fillId="0" borderId="42" xfId="0" applyNumberFormat="1" applyFont="1" applyFill="1" applyBorder="1" applyAlignment="1" applyProtection="1">
      <alignment horizontal="center" vertical="center" wrapText="1"/>
      <protection/>
    </xf>
    <xf numFmtId="1" fontId="7" fillId="0" borderId="36" xfId="0" applyNumberFormat="1" applyFont="1" applyFill="1" applyBorder="1" applyAlignment="1" applyProtection="1">
      <alignment horizontal="center" vertical="center"/>
      <protection/>
    </xf>
    <xf numFmtId="0" fontId="7" fillId="0" borderId="43"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0" borderId="35"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vertical="center" wrapText="1"/>
      <protection/>
    </xf>
    <xf numFmtId="181" fontId="7" fillId="0" borderId="21" xfId="0" applyNumberFormat="1" applyFont="1" applyFill="1" applyBorder="1" applyAlignment="1" applyProtection="1">
      <alignment vertical="center" wrapText="1"/>
      <protection/>
    </xf>
    <xf numFmtId="181" fontId="7" fillId="0" borderId="22" xfId="0" applyNumberFormat="1" applyFont="1" applyFill="1" applyBorder="1" applyAlignment="1" applyProtection="1">
      <alignment vertical="center" wrapText="1"/>
      <protection/>
    </xf>
    <xf numFmtId="0" fontId="7" fillId="0" borderId="29" xfId="0" applyNumberFormat="1" applyFont="1" applyFill="1" applyBorder="1" applyAlignment="1" applyProtection="1">
      <alignment horizontal="center" vertical="center"/>
      <protection/>
    </xf>
    <xf numFmtId="0" fontId="7" fillId="0" borderId="30" xfId="0" applyNumberFormat="1" applyFont="1" applyFill="1" applyBorder="1" applyAlignment="1" applyProtection="1">
      <alignment horizontal="center" vertical="center"/>
      <protection/>
    </xf>
    <xf numFmtId="0" fontId="7" fillId="0" borderId="31" xfId="0" applyNumberFormat="1" applyFont="1" applyFill="1" applyBorder="1" applyAlignment="1" applyProtection="1">
      <alignment horizontal="center" vertical="center"/>
      <protection/>
    </xf>
    <xf numFmtId="0" fontId="7" fillId="0" borderId="32" xfId="0" applyNumberFormat="1" applyFont="1" applyFill="1" applyBorder="1" applyAlignment="1" applyProtection="1">
      <alignment horizontal="left"/>
      <protection/>
    </xf>
    <xf numFmtId="1" fontId="7" fillId="0" borderId="37"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49" fontId="7" fillId="0" borderId="33" xfId="0" applyNumberFormat="1" applyFont="1" applyFill="1" applyBorder="1" applyAlignment="1" applyProtection="1">
      <alignment vertical="center" wrapText="1"/>
      <protection/>
    </xf>
    <xf numFmtId="181" fontId="7" fillId="0" borderId="44" xfId="0" applyNumberFormat="1" applyFont="1" applyFill="1" applyBorder="1" applyAlignment="1" applyProtection="1">
      <alignment vertical="center" wrapText="1"/>
      <protection/>
    </xf>
    <xf numFmtId="0" fontId="7" fillId="0" borderId="22" xfId="0" applyNumberFormat="1" applyFont="1" applyFill="1" applyBorder="1" applyAlignment="1" applyProtection="1">
      <alignment horizontal="center" vertical="center" wrapText="1"/>
      <protection/>
    </xf>
    <xf numFmtId="1" fontId="7" fillId="0" borderId="42" xfId="0" applyNumberFormat="1" applyFont="1" applyFill="1" applyBorder="1" applyAlignment="1" applyProtection="1">
      <alignment horizontal="center" vertical="center"/>
      <protection/>
    </xf>
    <xf numFmtId="0" fontId="7" fillId="0" borderId="32"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protection/>
    </xf>
    <xf numFmtId="0" fontId="7" fillId="0" borderId="45" xfId="0" applyNumberFormat="1" applyFont="1" applyFill="1" applyBorder="1" applyAlignment="1" applyProtection="1">
      <alignment horizontal="center" vertical="center" wrapText="1"/>
      <protection/>
    </xf>
    <xf numFmtId="49" fontId="7" fillId="0" borderId="37" xfId="0" applyNumberFormat="1" applyFont="1" applyFill="1" applyBorder="1" applyAlignment="1" applyProtection="1">
      <alignment vertical="center" wrapText="1"/>
      <protection/>
    </xf>
    <xf numFmtId="0" fontId="7" fillId="0" borderId="32"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7" fillId="0" borderId="36" xfId="0" applyNumberFormat="1" applyFont="1" applyFill="1" applyBorder="1" applyAlignment="1">
      <alignment horizontal="center" vertical="center"/>
    </xf>
    <xf numFmtId="0" fontId="7" fillId="0" borderId="45"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43" borderId="29" xfId="0" applyNumberFormat="1" applyFont="1" applyFill="1" applyBorder="1" applyAlignment="1" applyProtection="1">
      <alignment horizontal="center" vertical="center"/>
      <protection/>
    </xf>
    <xf numFmtId="0" fontId="7" fillId="43" borderId="30" xfId="0" applyNumberFormat="1" applyFont="1" applyFill="1" applyBorder="1" applyAlignment="1" applyProtection="1">
      <alignment horizontal="center" vertical="center"/>
      <protection/>
    </xf>
    <xf numFmtId="0" fontId="7" fillId="0" borderId="44" xfId="0" applyNumberFormat="1" applyFont="1" applyFill="1" applyBorder="1" applyAlignment="1" applyProtection="1">
      <alignment horizontal="center" vertical="center" wrapText="1"/>
      <protection/>
    </xf>
    <xf numFmtId="4" fontId="7" fillId="0" borderId="21" xfId="0" applyNumberFormat="1" applyFont="1" applyFill="1" applyBorder="1" applyAlignment="1" applyProtection="1">
      <alignment vertical="center" wrapText="1"/>
      <protection/>
    </xf>
    <xf numFmtId="4" fontId="7" fillId="0" borderId="19" xfId="0" applyNumberFormat="1" applyFont="1" applyFill="1" applyBorder="1" applyAlignment="1" applyProtection="1">
      <alignment vertical="center" wrapText="1"/>
      <protection/>
    </xf>
    <xf numFmtId="0" fontId="7" fillId="43" borderId="31" xfId="0" applyNumberFormat="1" applyFont="1" applyFill="1" applyBorder="1" applyAlignment="1" applyProtection="1">
      <alignment horizontal="center" vertical="center"/>
      <protection/>
    </xf>
    <xf numFmtId="1" fontId="7" fillId="0" borderId="44" xfId="0" applyNumberFormat="1" applyFont="1" applyFill="1" applyBorder="1" applyAlignment="1" applyProtection="1">
      <alignment horizontal="center" vertical="center" wrapText="1"/>
      <protection/>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7" fillId="43" borderId="0" xfId="0" applyNumberFormat="1" applyFont="1" applyFill="1" applyAlignment="1">
      <alignment/>
    </xf>
    <xf numFmtId="0" fontId="7" fillId="43" borderId="37" xfId="0" applyNumberFormat="1" applyFont="1" applyFill="1" applyBorder="1" applyAlignment="1" applyProtection="1">
      <alignment horizontal="center" vertical="center"/>
      <protection/>
    </xf>
    <xf numFmtId="0" fontId="7" fillId="43" borderId="19" xfId="0" applyNumberFormat="1" applyFont="1" applyFill="1" applyBorder="1" applyAlignment="1" applyProtection="1">
      <alignment horizontal="center" vertical="center"/>
      <protection/>
    </xf>
    <xf numFmtId="1" fontId="7" fillId="0" borderId="29" xfId="0" applyNumberFormat="1" applyFont="1" applyFill="1" applyBorder="1" applyAlignment="1" applyProtection="1">
      <alignment horizontal="center" vertical="center"/>
      <protection/>
    </xf>
    <xf numFmtId="1" fontId="7" fillId="0" borderId="30" xfId="0" applyNumberFormat="1" applyFont="1" applyFill="1" applyBorder="1" applyAlignment="1" applyProtection="1">
      <alignment horizontal="center" vertical="center"/>
      <protection/>
    </xf>
    <xf numFmtId="0" fontId="7" fillId="0" borderId="34" xfId="0" applyNumberFormat="1" applyFont="1" applyFill="1" applyBorder="1" applyAlignment="1" applyProtection="1">
      <alignment horizontal="center" vertical="center" wrapText="1"/>
      <protection/>
    </xf>
    <xf numFmtId="0" fontId="7" fillId="43" borderId="20" xfId="0" applyNumberFormat="1" applyFont="1" applyFill="1" applyBorder="1" applyAlignment="1" applyProtection="1">
      <alignment horizontal="center" vertical="center"/>
      <protection/>
    </xf>
    <xf numFmtId="0" fontId="7" fillId="43" borderId="34" xfId="0" applyNumberFormat="1" applyFont="1" applyFill="1" applyBorder="1" applyAlignment="1" applyProtection="1">
      <alignment horizontal="center" vertical="center" wrapText="1"/>
      <protection/>
    </xf>
    <xf numFmtId="0" fontId="9" fillId="43" borderId="0" xfId="0" applyNumberFormat="1" applyFont="1" applyFill="1" applyAlignment="1">
      <alignment/>
    </xf>
    <xf numFmtId="0" fontId="0" fillId="43" borderId="0" xfId="0" applyNumberFormat="1" applyFont="1" applyFill="1" applyAlignment="1">
      <alignment/>
    </xf>
    <xf numFmtId="1" fontId="7" fillId="0" borderId="31" xfId="0" applyNumberFormat="1" applyFont="1" applyFill="1" applyBorder="1" applyAlignment="1" applyProtection="1">
      <alignment horizontal="center" vertical="center"/>
      <protection/>
    </xf>
    <xf numFmtId="0" fontId="7" fillId="0" borderId="46"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protection/>
    </xf>
    <xf numFmtId="0" fontId="5" fillId="0" borderId="29"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44"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xf>
    <xf numFmtId="4" fontId="5" fillId="0" borderId="34" xfId="0" applyNumberFormat="1" applyFont="1" applyFill="1" applyBorder="1" applyAlignment="1" applyProtection="1">
      <alignment horizontal="center" vertical="center"/>
      <protection/>
    </xf>
    <xf numFmtId="0" fontId="5" fillId="0" borderId="21" xfId="0" applyNumberFormat="1" applyFont="1" applyFill="1" applyBorder="1" applyAlignment="1">
      <alignment vertical="center"/>
    </xf>
    <xf numFmtId="181" fontId="5" fillId="0" borderId="20" xfId="0" applyNumberFormat="1" applyFont="1" applyFill="1" applyBorder="1" applyAlignment="1" applyProtection="1">
      <alignment vertical="center" wrapText="1"/>
      <protection/>
    </xf>
    <xf numFmtId="0" fontId="7" fillId="0" borderId="22" xfId="0" applyNumberFormat="1" applyFont="1" applyFill="1" applyBorder="1" applyAlignment="1">
      <alignment vertical="center"/>
    </xf>
    <xf numFmtId="181" fontId="5" fillId="0" borderId="36" xfId="0" applyNumberFormat="1" applyFont="1" applyFill="1" applyBorder="1" applyAlignment="1" applyProtection="1">
      <alignment vertical="center" wrapText="1"/>
      <protection/>
    </xf>
    <xf numFmtId="181" fontId="5" fillId="0" borderId="47" xfId="0" applyNumberFormat="1" applyFont="1" applyFill="1" applyBorder="1" applyAlignment="1" applyProtection="1">
      <alignment vertical="center" wrapText="1"/>
      <protection/>
    </xf>
    <xf numFmtId="181" fontId="5" fillId="0" borderId="35" xfId="0" applyNumberFormat="1" applyFont="1" applyFill="1" applyBorder="1" applyAlignment="1" applyProtection="1">
      <alignment vertical="center" wrapText="1"/>
      <protection/>
    </xf>
    <xf numFmtId="181" fontId="5" fillId="0" borderId="34" xfId="0" applyNumberFormat="1" applyFont="1" applyFill="1" applyBorder="1" applyAlignment="1" applyProtection="1">
      <alignment vertical="center" wrapText="1"/>
      <protection/>
    </xf>
    <xf numFmtId="1" fontId="5" fillId="0" borderId="19"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20" xfId="0" applyNumberFormat="1" applyFont="1" applyFill="1" applyBorder="1" applyAlignment="1">
      <alignment vertical="center"/>
    </xf>
    <xf numFmtId="1" fontId="5" fillId="0" borderId="21" xfId="0" applyNumberFormat="1" applyFont="1" applyFill="1" applyBorder="1" applyAlignment="1">
      <alignment vertical="center"/>
    </xf>
    <xf numFmtId="181" fontId="5" fillId="0" borderId="48" xfId="0" applyNumberFormat="1" applyFont="1" applyFill="1" applyBorder="1" applyAlignment="1" applyProtection="1">
      <alignment vertical="center" wrapText="1"/>
      <protection/>
    </xf>
    <xf numFmtId="0" fontId="7" fillId="0" borderId="48" xfId="0" applyNumberFormat="1" applyFont="1" applyFill="1" applyBorder="1" applyAlignment="1">
      <alignment vertical="center"/>
    </xf>
    <xf numFmtId="0" fontId="5" fillId="0" borderId="19" xfId="0" applyNumberFormat="1" applyFont="1" applyFill="1" applyBorder="1" applyAlignment="1">
      <alignment vertical="center"/>
    </xf>
    <xf numFmtId="181" fontId="5" fillId="0" borderId="33" xfId="0" applyNumberFormat="1" applyFont="1" applyFill="1" applyBorder="1" applyAlignment="1" applyProtection="1">
      <alignment vertical="center" wrapText="1"/>
      <protection/>
    </xf>
    <xf numFmtId="0" fontId="7" fillId="0" borderId="28" xfId="0" applyNumberFormat="1" applyFont="1" applyFill="1" applyBorder="1" applyAlignment="1">
      <alignment vertical="center"/>
    </xf>
    <xf numFmtId="181" fontId="5" fillId="0" borderId="28" xfId="0" applyNumberFormat="1" applyFont="1" applyFill="1" applyBorder="1" applyAlignment="1" applyProtection="1">
      <alignment vertical="center" wrapText="1"/>
      <protection/>
    </xf>
    <xf numFmtId="0" fontId="5" fillId="0" borderId="20" xfId="0" applyNumberFormat="1" applyFont="1" applyFill="1" applyBorder="1" applyAlignment="1">
      <alignment vertical="center"/>
    </xf>
    <xf numFmtId="0" fontId="7" fillId="0" borderId="49" xfId="0" applyNumberFormat="1" applyFont="1" applyFill="1" applyBorder="1" applyAlignment="1">
      <alignment vertical="center"/>
    </xf>
    <xf numFmtId="181" fontId="5" fillId="0" borderId="49" xfId="0" applyNumberFormat="1" applyFont="1" applyFill="1" applyBorder="1" applyAlignment="1" applyProtection="1">
      <alignment vertical="center" wrapText="1"/>
      <protection/>
    </xf>
    <xf numFmtId="0" fontId="5" fillId="0" borderId="47" xfId="0" applyNumberFormat="1" applyFont="1" applyFill="1" applyBorder="1" applyAlignment="1">
      <alignment vertical="center"/>
    </xf>
    <xf numFmtId="0" fontId="7" fillId="0" borderId="47" xfId="0" applyNumberFormat="1" applyFont="1" applyFill="1" applyBorder="1" applyAlignment="1">
      <alignment vertical="center"/>
    </xf>
    <xf numFmtId="0" fontId="5" fillId="0" borderId="47" xfId="0" applyNumberFormat="1" applyFont="1" applyFill="1" applyBorder="1" applyAlignment="1">
      <alignment horizontal="center" vertical="center"/>
    </xf>
    <xf numFmtId="181" fontId="5" fillId="0" borderId="47" xfId="0" applyNumberFormat="1" applyFont="1" applyFill="1" applyBorder="1" applyAlignment="1">
      <alignment vertical="center" wrapText="1"/>
    </xf>
    <xf numFmtId="181" fontId="5" fillId="0" borderId="47" xfId="0" applyNumberFormat="1" applyFont="1" applyFill="1" applyBorder="1" applyAlignment="1">
      <alignment horizontal="right" vertical="center" wrapText="1"/>
    </xf>
    <xf numFmtId="0" fontId="5" fillId="43" borderId="0" xfId="0" applyNumberFormat="1" applyFont="1" applyFill="1" applyAlignment="1">
      <alignment/>
    </xf>
    <xf numFmtId="0" fontId="5" fillId="43" borderId="0" xfId="0" applyNumberFormat="1" applyFont="1" applyFill="1" applyAlignment="1">
      <alignment/>
    </xf>
    <xf numFmtId="0" fontId="5" fillId="43" borderId="37" xfId="0" applyNumberFormat="1" applyFont="1" applyFill="1" applyBorder="1" applyAlignment="1" applyProtection="1">
      <alignment horizontal="center" vertical="center"/>
      <protection/>
    </xf>
    <xf numFmtId="0" fontId="5" fillId="43" borderId="21"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32" xfId="0" applyNumberFormat="1" applyFont="1" applyFill="1" applyBorder="1" applyAlignment="1" applyProtection="1">
      <alignment horizontal="center" vertical="center" wrapText="1"/>
      <protection/>
    </xf>
    <xf numFmtId="0" fontId="5" fillId="43"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wrapText="1"/>
      <protection/>
    </xf>
    <xf numFmtId="49" fontId="5" fillId="0" borderId="21" xfId="0" applyNumberFormat="1" applyFont="1" applyFill="1" applyBorder="1" applyAlignment="1" applyProtection="1">
      <alignment vertical="center" wrapText="1"/>
      <protection/>
    </xf>
    <xf numFmtId="49" fontId="5" fillId="0" borderId="33" xfId="0" applyNumberFormat="1" applyFont="1" applyFill="1" applyBorder="1" applyAlignment="1" applyProtection="1">
      <alignment vertical="center" wrapText="1"/>
      <protection/>
    </xf>
    <xf numFmtId="0" fontId="5" fillId="43" borderId="0" xfId="0" applyNumberFormat="1" applyFont="1" applyFill="1" applyAlignment="1">
      <alignment horizontal="right" vertical="center"/>
    </xf>
    <xf numFmtId="181" fontId="5" fillId="0" borderId="44" xfId="0" applyNumberFormat="1" applyFont="1" applyFill="1" applyBorder="1" applyAlignment="1" applyProtection="1">
      <alignment vertical="center" wrapText="1"/>
      <protection/>
    </xf>
    <xf numFmtId="0" fontId="7" fillId="43" borderId="21" xfId="0" applyNumberFormat="1" applyFont="1" applyFill="1" applyBorder="1" applyAlignment="1" applyProtection="1">
      <alignment horizontal="center" vertical="center" wrapText="1"/>
      <protection/>
    </xf>
    <xf numFmtId="182" fontId="7" fillId="0" borderId="19" xfId="0" applyNumberFormat="1" applyFont="1" applyFill="1" applyBorder="1" applyAlignment="1" applyProtection="1">
      <alignment horizontal="center" vertical="center" wrapText="1"/>
      <protection/>
    </xf>
    <xf numFmtId="0" fontId="7" fillId="43" borderId="19" xfId="0" applyNumberFormat="1" applyFont="1" applyFill="1" applyBorder="1" applyAlignment="1" applyProtection="1">
      <alignment horizontal="center" vertical="center" wrapText="1"/>
      <protection/>
    </xf>
    <xf numFmtId="182" fontId="7" fillId="0" borderId="20" xfId="0" applyNumberFormat="1" applyFont="1" applyFill="1" applyBorder="1" applyAlignment="1" applyProtection="1">
      <alignment horizontal="center" vertical="center" wrapText="1"/>
      <protection/>
    </xf>
    <xf numFmtId="0" fontId="7" fillId="43" borderId="20" xfId="0" applyNumberFormat="1" applyFont="1" applyFill="1" applyBorder="1" applyAlignment="1" applyProtection="1">
      <alignment horizontal="center" vertical="center" wrapText="1"/>
      <protection/>
    </xf>
    <xf numFmtId="0" fontId="7" fillId="43" borderId="0" xfId="0" applyNumberFormat="1" applyFont="1" applyFill="1" applyAlignment="1" applyProtection="1">
      <alignment horizontal="right" vertical="center"/>
      <protection/>
    </xf>
    <xf numFmtId="4" fontId="5" fillId="0" borderId="44" xfId="0" applyNumberFormat="1" applyFont="1" applyFill="1" applyBorder="1" applyAlignment="1" applyProtection="1">
      <alignment horizontal="center" vertical="center"/>
      <protection/>
    </xf>
    <xf numFmtId="181" fontId="5" fillId="0" borderId="19" xfId="0" applyNumberFormat="1" applyFont="1" applyFill="1" applyBorder="1" applyAlignment="1" applyProtection="1">
      <alignment vertical="center" wrapText="1"/>
      <protection/>
    </xf>
    <xf numFmtId="0" fontId="5" fillId="0" borderId="22" xfId="0" applyNumberFormat="1" applyFont="1" applyFill="1" applyBorder="1" applyAlignment="1">
      <alignment vertical="center"/>
    </xf>
    <xf numFmtId="0" fontId="5" fillId="0" borderId="44" xfId="0" applyNumberFormat="1" applyFont="1" applyFill="1" applyBorder="1" applyAlignment="1">
      <alignment vertical="center"/>
    </xf>
    <xf numFmtId="181" fontId="5" fillId="0" borderId="44" xfId="0" applyNumberFormat="1" applyFont="1" applyFill="1" applyBorder="1" applyAlignment="1">
      <alignment horizontal="right" vertical="center" wrapText="1"/>
    </xf>
    <xf numFmtId="181" fontId="5" fillId="0" borderId="44" xfId="0" applyNumberFormat="1" applyFont="1" applyFill="1" applyBorder="1" applyAlignment="1">
      <alignment vertical="center" wrapText="1"/>
    </xf>
    <xf numFmtId="0" fontId="5" fillId="0" borderId="19" xfId="0" applyNumberFormat="1" applyFont="1" applyFill="1" applyBorder="1" applyAlignment="1">
      <alignment horizontal="center" vertical="center"/>
    </xf>
    <xf numFmtId="181" fontId="5" fillId="0" borderId="19" xfId="0" applyNumberFormat="1" applyFont="1" applyFill="1" applyBorder="1" applyAlignment="1">
      <alignment horizontal="right" vertical="center" wrapText="1"/>
    </xf>
    <xf numFmtId="181" fontId="5" fillId="0" borderId="19" xfId="0" applyNumberFormat="1" applyFont="1" applyFill="1" applyBorder="1" applyAlignment="1">
      <alignmen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9" fillId="0" borderId="0" xfId="0" applyNumberFormat="1" applyFont="1" applyFill="1" applyAlignment="1">
      <alignment horizontal="center"/>
    </xf>
    <xf numFmtId="1" fontId="12" fillId="0" borderId="0" xfId="0" applyNumberFormat="1" applyFont="1" applyFill="1" applyAlignment="1">
      <alignment/>
    </xf>
    <xf numFmtId="183"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20% - Accent5 1" xfId="79"/>
    <cellStyle name="20% - Accent5 1 1" xfId="80"/>
    <cellStyle name="20% - Accent6 1" xfId="81"/>
    <cellStyle name="20% - Accent6 1 1" xfId="82"/>
    <cellStyle name="40% - Accent2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172"/>
    </row>
    <row r="3" ht="63.75" customHeight="1">
      <c r="A3" s="173" t="s">
        <v>0</v>
      </c>
    </row>
    <row r="4" ht="107.25" customHeight="1">
      <c r="A4" s="174" t="s">
        <v>1</v>
      </c>
    </row>
    <row r="5" ht="409.5" customHeight="1" hidden="1">
      <c r="A5" s="175"/>
    </row>
    <row r="6" ht="22.5">
      <c r="A6" s="176"/>
    </row>
    <row r="7" ht="57" customHeight="1">
      <c r="A7" s="176"/>
    </row>
    <row r="8" ht="78" customHeight="1"/>
    <row r="9" ht="82.5" customHeight="1">
      <c r="A9" s="177"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topLeftCell="A1">
      <selection activeCell="A1" sqref="A1"/>
    </sheetView>
  </sheetViews>
  <sheetFormatPr defaultColWidth="9.33203125" defaultRowHeight="11.25"/>
  <cols>
    <col min="1" max="1" width="11.5" style="0" customWidth="1"/>
    <col min="2" max="2" width="49.5" style="0" customWidth="1"/>
    <col min="3" max="8" width="18" style="0" customWidth="1"/>
  </cols>
  <sheetData>
    <row r="1" spans="1:8" ht="19.5" customHeight="1">
      <c r="A1" s="44"/>
      <c r="B1" s="44"/>
      <c r="C1" s="44"/>
      <c r="D1" s="44"/>
      <c r="E1" s="45"/>
      <c r="F1" s="44"/>
      <c r="G1" s="44"/>
      <c r="H1" s="25" t="s">
        <v>354</v>
      </c>
    </row>
    <row r="2" spans="1:8" ht="25.5" customHeight="1">
      <c r="A2" s="21" t="s">
        <v>355</v>
      </c>
      <c r="B2" s="21"/>
      <c r="C2" s="21"/>
      <c r="D2" s="21"/>
      <c r="E2" s="21"/>
      <c r="F2" s="21"/>
      <c r="G2" s="21"/>
      <c r="H2" s="21"/>
    </row>
    <row r="3" spans="1:8" ht="19.5" customHeight="1">
      <c r="A3" s="46" t="s">
        <v>0</v>
      </c>
      <c r="B3" s="47"/>
      <c r="C3" s="47"/>
      <c r="D3" s="47"/>
      <c r="E3" s="47"/>
      <c r="F3" s="47"/>
      <c r="G3" s="47"/>
      <c r="H3" s="25" t="s">
        <v>5</v>
      </c>
    </row>
    <row r="4" spans="1:8" ht="19.5" customHeight="1">
      <c r="A4" s="48" t="s">
        <v>356</v>
      </c>
      <c r="B4" s="48" t="s">
        <v>357</v>
      </c>
      <c r="C4" s="30" t="s">
        <v>358</v>
      </c>
      <c r="D4" s="30"/>
      <c r="E4" s="40"/>
      <c r="F4" s="40"/>
      <c r="G4" s="40"/>
      <c r="H4" s="30"/>
    </row>
    <row r="5" spans="1:8" ht="19.5" customHeight="1">
      <c r="A5" s="48"/>
      <c r="B5" s="48"/>
      <c r="C5" s="50" t="s">
        <v>59</v>
      </c>
      <c r="D5" s="32" t="s">
        <v>218</v>
      </c>
      <c r="E5" s="63" t="s">
        <v>359</v>
      </c>
      <c r="F5" s="64"/>
      <c r="G5" s="65"/>
      <c r="H5" s="54" t="s">
        <v>223</v>
      </c>
    </row>
    <row r="6" spans="1:8" ht="33.75" customHeight="1">
      <c r="A6" s="38"/>
      <c r="B6" s="38"/>
      <c r="C6" s="55"/>
      <c r="D6" s="39"/>
      <c r="E6" s="56" t="s">
        <v>74</v>
      </c>
      <c r="F6" s="57" t="s">
        <v>360</v>
      </c>
      <c r="G6" s="58" t="s">
        <v>361</v>
      </c>
      <c r="H6" s="59"/>
    </row>
    <row r="7" spans="1:8" ht="19.5" customHeight="1">
      <c r="A7" s="41" t="s">
        <v>38</v>
      </c>
      <c r="B7" s="60" t="s">
        <v>59</v>
      </c>
      <c r="C7" s="43">
        <f>SUM(D7,F7:H7)</f>
        <v>27.159999999999997</v>
      </c>
      <c r="D7" s="61">
        <v>0</v>
      </c>
      <c r="E7" s="61">
        <f>SUM(F7:G7)</f>
        <v>19.4</v>
      </c>
      <c r="F7" s="61">
        <v>0</v>
      </c>
      <c r="G7" s="42">
        <v>19.4</v>
      </c>
      <c r="H7" s="62">
        <v>7.76</v>
      </c>
    </row>
    <row r="8" spans="1:8" ht="19.5" customHeight="1">
      <c r="A8" s="41" t="s">
        <v>38</v>
      </c>
      <c r="B8" s="60" t="s">
        <v>82</v>
      </c>
      <c r="C8" s="43">
        <f>SUM(D8,F8:H8)</f>
        <v>27.159999999999997</v>
      </c>
      <c r="D8" s="61">
        <v>0</v>
      </c>
      <c r="E8" s="61">
        <f>SUM(F8:G8)</f>
        <v>19.4</v>
      </c>
      <c r="F8" s="61">
        <v>0</v>
      </c>
      <c r="G8" s="42">
        <v>19.4</v>
      </c>
      <c r="H8" s="62">
        <v>7.76</v>
      </c>
    </row>
    <row r="9" spans="1:8" ht="19.5" customHeight="1">
      <c r="A9" s="41" t="s">
        <v>87</v>
      </c>
      <c r="B9" s="60" t="s">
        <v>83</v>
      </c>
      <c r="C9" s="43">
        <f>SUM(D9,F9:H9)</f>
        <v>27.159999999999997</v>
      </c>
      <c r="D9" s="61">
        <v>0</v>
      </c>
      <c r="E9" s="61">
        <f>SUM(F9:G9)</f>
        <v>19.4</v>
      </c>
      <c r="F9" s="61">
        <v>0</v>
      </c>
      <c r="G9" s="42">
        <v>19.4</v>
      </c>
      <c r="H9" s="62">
        <v>7.76</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
    </sheetView>
  </sheetViews>
  <sheetFormatPr defaultColWidth="9.3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s>
  <sheetData>
    <row r="1" spans="1:8" ht="19.5" customHeight="1">
      <c r="A1" s="18"/>
      <c r="B1" s="19"/>
      <c r="C1" s="19"/>
      <c r="D1" s="19"/>
      <c r="E1" s="19"/>
      <c r="F1" s="19"/>
      <c r="G1" s="19"/>
      <c r="H1" s="20" t="s">
        <v>362</v>
      </c>
    </row>
    <row r="2" spans="1:8" ht="19.5" customHeight="1">
      <c r="A2" s="21" t="s">
        <v>363</v>
      </c>
      <c r="B2" s="21"/>
      <c r="C2" s="21"/>
      <c r="D2" s="21"/>
      <c r="E2" s="21"/>
      <c r="F2" s="21"/>
      <c r="G2" s="21"/>
      <c r="H2" s="21"/>
    </row>
    <row r="3" spans="1:8" ht="19.5" customHeight="1">
      <c r="A3" s="22" t="s">
        <v>0</v>
      </c>
      <c r="B3" s="23"/>
      <c r="C3" s="23"/>
      <c r="D3" s="23"/>
      <c r="E3" s="23"/>
      <c r="F3" s="24"/>
      <c r="G3" s="24"/>
      <c r="H3" s="25" t="s">
        <v>5</v>
      </c>
    </row>
    <row r="4" spans="1:8" ht="19.5" customHeight="1">
      <c r="A4" s="26" t="s">
        <v>58</v>
      </c>
      <c r="B4" s="27"/>
      <c r="C4" s="27"/>
      <c r="D4" s="27"/>
      <c r="E4" s="28"/>
      <c r="F4" s="29" t="s">
        <v>364</v>
      </c>
      <c r="G4" s="30"/>
      <c r="H4" s="30"/>
    </row>
    <row r="5" spans="1:8" ht="19.5" customHeight="1">
      <c r="A5" s="26" t="s">
        <v>69</v>
      </c>
      <c r="B5" s="27"/>
      <c r="C5" s="28"/>
      <c r="D5" s="31" t="s">
        <v>70</v>
      </c>
      <c r="E5" s="32" t="s">
        <v>114</v>
      </c>
      <c r="F5" s="33" t="s">
        <v>59</v>
      </c>
      <c r="G5" s="33" t="s">
        <v>110</v>
      </c>
      <c r="H5" s="30" t="s">
        <v>111</v>
      </c>
    </row>
    <row r="6" spans="1:8" ht="19.5" customHeight="1">
      <c r="A6" s="34" t="s">
        <v>79</v>
      </c>
      <c r="B6" s="35" t="s">
        <v>80</v>
      </c>
      <c r="C6" s="36" t="s">
        <v>81</v>
      </c>
      <c r="D6" s="37"/>
      <c r="E6" s="38"/>
      <c r="F6" s="39"/>
      <c r="G6" s="39"/>
      <c r="H6" s="40"/>
    </row>
    <row r="7" spans="1:8" ht="19.5" customHeight="1">
      <c r="A7" s="41" t="s">
        <v>38</v>
      </c>
      <c r="B7" s="41" t="s">
        <v>38</v>
      </c>
      <c r="C7" s="41" t="s">
        <v>38</v>
      </c>
      <c r="D7" s="41" t="s">
        <v>38</v>
      </c>
      <c r="E7" s="41" t="s">
        <v>38</v>
      </c>
      <c r="F7" s="42">
        <f aca="true" t="shared" si="0" ref="F7:F16">SUM(G7:H7)</f>
        <v>0</v>
      </c>
      <c r="G7" s="43" t="s">
        <v>38</v>
      </c>
      <c r="H7" s="42" t="s">
        <v>38</v>
      </c>
    </row>
    <row r="8" spans="1:8" ht="19.5" customHeight="1">
      <c r="A8" s="41" t="s">
        <v>38</v>
      </c>
      <c r="B8" s="41" t="s">
        <v>38</v>
      </c>
      <c r="C8" s="41" t="s">
        <v>38</v>
      </c>
      <c r="D8" s="41" t="s">
        <v>38</v>
      </c>
      <c r="E8" s="41" t="s">
        <v>38</v>
      </c>
      <c r="F8" s="42">
        <f t="shared" si="0"/>
        <v>0</v>
      </c>
      <c r="G8" s="43" t="s">
        <v>38</v>
      </c>
      <c r="H8" s="42" t="s">
        <v>38</v>
      </c>
    </row>
    <row r="9" spans="1:8" ht="19.5" customHeight="1">
      <c r="A9" s="41" t="s">
        <v>38</v>
      </c>
      <c r="B9" s="41" t="s">
        <v>38</v>
      </c>
      <c r="C9" s="41" t="s">
        <v>38</v>
      </c>
      <c r="D9" s="41" t="s">
        <v>38</v>
      </c>
      <c r="E9" s="41" t="s">
        <v>38</v>
      </c>
      <c r="F9" s="42">
        <f t="shared" si="0"/>
        <v>0</v>
      </c>
      <c r="G9" s="43" t="s">
        <v>38</v>
      </c>
      <c r="H9" s="42" t="s">
        <v>38</v>
      </c>
    </row>
    <row r="10" spans="1:8" ht="19.5" customHeight="1">
      <c r="A10" s="41" t="s">
        <v>38</v>
      </c>
      <c r="B10" s="41" t="s">
        <v>38</v>
      </c>
      <c r="C10" s="41" t="s">
        <v>38</v>
      </c>
      <c r="D10" s="41" t="s">
        <v>38</v>
      </c>
      <c r="E10" s="41" t="s">
        <v>38</v>
      </c>
      <c r="F10" s="42">
        <f t="shared" si="0"/>
        <v>0</v>
      </c>
      <c r="G10" s="43" t="s">
        <v>38</v>
      </c>
      <c r="H10" s="42" t="s">
        <v>38</v>
      </c>
    </row>
    <row r="11" spans="1:8" ht="19.5" customHeight="1">
      <c r="A11" s="41" t="s">
        <v>38</v>
      </c>
      <c r="B11" s="41" t="s">
        <v>38</v>
      </c>
      <c r="C11" s="41" t="s">
        <v>38</v>
      </c>
      <c r="D11" s="41" t="s">
        <v>38</v>
      </c>
      <c r="E11" s="41" t="s">
        <v>38</v>
      </c>
      <c r="F11" s="42">
        <f t="shared" si="0"/>
        <v>0</v>
      </c>
      <c r="G11" s="43" t="s">
        <v>38</v>
      </c>
      <c r="H11" s="42" t="s">
        <v>38</v>
      </c>
    </row>
    <row r="12" spans="1:8" ht="19.5" customHeight="1">
      <c r="A12" s="41" t="s">
        <v>38</v>
      </c>
      <c r="B12" s="41" t="s">
        <v>38</v>
      </c>
      <c r="C12" s="41" t="s">
        <v>38</v>
      </c>
      <c r="D12" s="41" t="s">
        <v>38</v>
      </c>
      <c r="E12" s="41" t="s">
        <v>38</v>
      </c>
      <c r="F12" s="42">
        <f t="shared" si="0"/>
        <v>0</v>
      </c>
      <c r="G12" s="43" t="s">
        <v>38</v>
      </c>
      <c r="H12" s="42" t="s">
        <v>38</v>
      </c>
    </row>
    <row r="13" spans="1:8" ht="19.5" customHeight="1">
      <c r="A13" s="41" t="s">
        <v>38</v>
      </c>
      <c r="B13" s="41" t="s">
        <v>38</v>
      </c>
      <c r="C13" s="41" t="s">
        <v>38</v>
      </c>
      <c r="D13" s="41" t="s">
        <v>38</v>
      </c>
      <c r="E13" s="41" t="s">
        <v>38</v>
      </c>
      <c r="F13" s="42">
        <f t="shared" si="0"/>
        <v>0</v>
      </c>
      <c r="G13" s="43" t="s">
        <v>38</v>
      </c>
      <c r="H13" s="42" t="s">
        <v>38</v>
      </c>
    </row>
    <row r="14" spans="1:8" ht="19.5" customHeight="1">
      <c r="A14" s="41" t="s">
        <v>38</v>
      </c>
      <c r="B14" s="41" t="s">
        <v>38</v>
      </c>
      <c r="C14" s="41" t="s">
        <v>38</v>
      </c>
      <c r="D14" s="41" t="s">
        <v>38</v>
      </c>
      <c r="E14" s="41" t="s">
        <v>38</v>
      </c>
      <c r="F14" s="42">
        <f t="shared" si="0"/>
        <v>0</v>
      </c>
      <c r="G14" s="43" t="s">
        <v>38</v>
      </c>
      <c r="H14" s="42" t="s">
        <v>38</v>
      </c>
    </row>
    <row r="15" spans="1:8" ht="19.5" customHeight="1">
      <c r="A15" s="41" t="s">
        <v>38</v>
      </c>
      <c r="B15" s="41" t="s">
        <v>38</v>
      </c>
      <c r="C15" s="41" t="s">
        <v>38</v>
      </c>
      <c r="D15" s="41" t="s">
        <v>38</v>
      </c>
      <c r="E15" s="41" t="s">
        <v>38</v>
      </c>
      <c r="F15" s="42">
        <f t="shared" si="0"/>
        <v>0</v>
      </c>
      <c r="G15" s="43" t="s">
        <v>38</v>
      </c>
      <c r="H15" s="42" t="s">
        <v>38</v>
      </c>
    </row>
    <row r="16" spans="1:8" ht="19.5" customHeight="1">
      <c r="A16" s="41" t="s">
        <v>38</v>
      </c>
      <c r="B16" s="41" t="s">
        <v>38</v>
      </c>
      <c r="C16" s="41" t="s">
        <v>38</v>
      </c>
      <c r="D16" s="41" t="s">
        <v>38</v>
      </c>
      <c r="E16" s="41" t="s">
        <v>38</v>
      </c>
      <c r="F16" s="42">
        <f t="shared" si="0"/>
        <v>0</v>
      </c>
      <c r="G16" s="43" t="s">
        <v>38</v>
      </c>
      <c r="H16" s="42" t="s">
        <v>38</v>
      </c>
    </row>
    <row r="17" ht="11.25">
      <c r="A17" t="s">
        <v>365</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
    </sheetView>
  </sheetViews>
  <sheetFormatPr defaultColWidth="9.33203125" defaultRowHeight="11.25"/>
  <cols>
    <col min="1" max="1" width="13.83203125" style="0" customWidth="1"/>
    <col min="2" max="2" width="38.83203125" style="0" customWidth="1"/>
    <col min="3" max="8" width="18" style="0" customWidth="1"/>
  </cols>
  <sheetData>
    <row r="1" spans="1:8" ht="19.5" customHeight="1">
      <c r="A1" s="44"/>
      <c r="B1" s="44"/>
      <c r="C1" s="44"/>
      <c r="D1" s="44"/>
      <c r="E1" s="45"/>
      <c r="F1" s="44"/>
      <c r="G1" s="44"/>
      <c r="H1" s="25" t="s">
        <v>366</v>
      </c>
    </row>
    <row r="2" spans="1:8" ht="25.5" customHeight="1">
      <c r="A2" s="21" t="s">
        <v>367</v>
      </c>
      <c r="B2" s="21"/>
      <c r="C2" s="21"/>
      <c r="D2" s="21"/>
      <c r="E2" s="21"/>
      <c r="F2" s="21"/>
      <c r="G2" s="21"/>
      <c r="H2" s="21"/>
    </row>
    <row r="3" spans="1:8" ht="19.5" customHeight="1">
      <c r="A3" s="46" t="s">
        <v>0</v>
      </c>
      <c r="B3" s="47"/>
      <c r="C3" s="47"/>
      <c r="D3" s="47"/>
      <c r="E3" s="47"/>
      <c r="F3" s="47"/>
      <c r="G3" s="47"/>
      <c r="H3" s="25" t="s">
        <v>5</v>
      </c>
    </row>
    <row r="4" spans="1:8" ht="19.5" customHeight="1">
      <c r="A4" s="48" t="s">
        <v>356</v>
      </c>
      <c r="B4" s="48" t="s">
        <v>357</v>
      </c>
      <c r="C4" s="30" t="s">
        <v>358</v>
      </c>
      <c r="D4" s="30"/>
      <c r="E4" s="49"/>
      <c r="F4" s="49"/>
      <c r="G4" s="49"/>
      <c r="H4" s="30"/>
    </row>
    <row r="5" spans="1:8" ht="19.5" customHeight="1">
      <c r="A5" s="48"/>
      <c r="B5" s="48"/>
      <c r="C5" s="50" t="s">
        <v>59</v>
      </c>
      <c r="D5" s="32" t="s">
        <v>218</v>
      </c>
      <c r="E5" s="51" t="s">
        <v>359</v>
      </c>
      <c r="F5" s="52"/>
      <c r="G5" s="53"/>
      <c r="H5" s="54" t="s">
        <v>223</v>
      </c>
    </row>
    <row r="6" spans="1:8" ht="33.75" customHeight="1">
      <c r="A6" s="38"/>
      <c r="B6" s="38"/>
      <c r="C6" s="55"/>
      <c r="D6" s="39"/>
      <c r="E6" s="56" t="s">
        <v>74</v>
      </c>
      <c r="F6" s="57" t="s">
        <v>360</v>
      </c>
      <c r="G6" s="58" t="s">
        <v>361</v>
      </c>
      <c r="H6" s="59"/>
    </row>
    <row r="7" spans="1:8" ht="19.5" customHeight="1">
      <c r="A7" s="41" t="s">
        <v>38</v>
      </c>
      <c r="B7" s="60" t="s">
        <v>38</v>
      </c>
      <c r="C7" s="43">
        <f aca="true" t="shared" si="0" ref="C7:C16">SUM(D7,F7:H7)</f>
        <v>0</v>
      </c>
      <c r="D7" s="61" t="s">
        <v>38</v>
      </c>
      <c r="E7" s="61">
        <f aca="true" t="shared" si="1" ref="E7:E16">SUM(F7:G7)</f>
        <v>0</v>
      </c>
      <c r="F7" s="61" t="s">
        <v>38</v>
      </c>
      <c r="G7" s="42" t="s">
        <v>38</v>
      </c>
      <c r="H7" s="62" t="s">
        <v>38</v>
      </c>
    </row>
    <row r="8" spans="1:8" ht="19.5" customHeight="1">
      <c r="A8" s="41" t="s">
        <v>38</v>
      </c>
      <c r="B8" s="60" t="s">
        <v>38</v>
      </c>
      <c r="C8" s="43">
        <f t="shared" si="0"/>
        <v>0</v>
      </c>
      <c r="D8" s="61" t="s">
        <v>38</v>
      </c>
      <c r="E8" s="61">
        <f t="shared" si="1"/>
        <v>0</v>
      </c>
      <c r="F8" s="61" t="s">
        <v>38</v>
      </c>
      <c r="G8" s="42" t="s">
        <v>38</v>
      </c>
      <c r="H8" s="62" t="s">
        <v>38</v>
      </c>
    </row>
    <row r="9" spans="1:8" ht="19.5" customHeight="1">
      <c r="A9" s="41" t="s">
        <v>38</v>
      </c>
      <c r="B9" s="60" t="s">
        <v>38</v>
      </c>
      <c r="C9" s="43">
        <f t="shared" si="0"/>
        <v>0</v>
      </c>
      <c r="D9" s="61" t="s">
        <v>38</v>
      </c>
      <c r="E9" s="61">
        <f t="shared" si="1"/>
        <v>0</v>
      </c>
      <c r="F9" s="61" t="s">
        <v>38</v>
      </c>
      <c r="G9" s="42" t="s">
        <v>38</v>
      </c>
      <c r="H9" s="62" t="s">
        <v>38</v>
      </c>
    </row>
    <row r="10" spans="1:8" ht="19.5" customHeight="1">
      <c r="A10" s="41" t="s">
        <v>38</v>
      </c>
      <c r="B10" s="60" t="s">
        <v>38</v>
      </c>
      <c r="C10" s="43">
        <f t="shared" si="0"/>
        <v>0</v>
      </c>
      <c r="D10" s="61" t="s">
        <v>38</v>
      </c>
      <c r="E10" s="61">
        <f t="shared" si="1"/>
        <v>0</v>
      </c>
      <c r="F10" s="61" t="s">
        <v>38</v>
      </c>
      <c r="G10" s="42" t="s">
        <v>38</v>
      </c>
      <c r="H10" s="62" t="s">
        <v>38</v>
      </c>
    </row>
    <row r="11" spans="1:8" ht="19.5" customHeight="1">
      <c r="A11" s="41" t="s">
        <v>38</v>
      </c>
      <c r="B11" s="60" t="s">
        <v>38</v>
      </c>
      <c r="C11" s="43">
        <f t="shared" si="0"/>
        <v>0</v>
      </c>
      <c r="D11" s="61" t="s">
        <v>38</v>
      </c>
      <c r="E11" s="61">
        <f t="shared" si="1"/>
        <v>0</v>
      </c>
      <c r="F11" s="61" t="s">
        <v>38</v>
      </c>
      <c r="G11" s="42" t="s">
        <v>38</v>
      </c>
      <c r="H11" s="62" t="s">
        <v>38</v>
      </c>
    </row>
    <row r="12" spans="1:8" ht="19.5" customHeight="1">
      <c r="A12" s="41" t="s">
        <v>38</v>
      </c>
      <c r="B12" s="60" t="s">
        <v>38</v>
      </c>
      <c r="C12" s="43">
        <f t="shared" si="0"/>
        <v>0</v>
      </c>
      <c r="D12" s="61" t="s">
        <v>38</v>
      </c>
      <c r="E12" s="61">
        <f t="shared" si="1"/>
        <v>0</v>
      </c>
      <c r="F12" s="61" t="s">
        <v>38</v>
      </c>
      <c r="G12" s="42" t="s">
        <v>38</v>
      </c>
      <c r="H12" s="62" t="s">
        <v>38</v>
      </c>
    </row>
    <row r="13" spans="1:8" ht="19.5" customHeight="1">
      <c r="A13" s="41" t="s">
        <v>38</v>
      </c>
      <c r="B13" s="60" t="s">
        <v>38</v>
      </c>
      <c r="C13" s="43">
        <f t="shared" si="0"/>
        <v>0</v>
      </c>
      <c r="D13" s="61" t="s">
        <v>38</v>
      </c>
      <c r="E13" s="61">
        <f t="shared" si="1"/>
        <v>0</v>
      </c>
      <c r="F13" s="61" t="s">
        <v>38</v>
      </c>
      <c r="G13" s="42" t="s">
        <v>38</v>
      </c>
      <c r="H13" s="62" t="s">
        <v>38</v>
      </c>
    </row>
    <row r="14" spans="1:8" ht="19.5" customHeight="1">
      <c r="A14" s="41" t="s">
        <v>38</v>
      </c>
      <c r="B14" s="60" t="s">
        <v>38</v>
      </c>
      <c r="C14" s="43">
        <f t="shared" si="0"/>
        <v>0</v>
      </c>
      <c r="D14" s="61" t="s">
        <v>38</v>
      </c>
      <c r="E14" s="61">
        <f t="shared" si="1"/>
        <v>0</v>
      </c>
      <c r="F14" s="61" t="s">
        <v>38</v>
      </c>
      <c r="G14" s="42" t="s">
        <v>38</v>
      </c>
      <c r="H14" s="62" t="s">
        <v>38</v>
      </c>
    </row>
    <row r="15" spans="1:8" ht="19.5" customHeight="1">
      <c r="A15" s="41" t="s">
        <v>38</v>
      </c>
      <c r="B15" s="60" t="s">
        <v>38</v>
      </c>
      <c r="C15" s="43">
        <f t="shared" si="0"/>
        <v>0</v>
      </c>
      <c r="D15" s="61" t="s">
        <v>38</v>
      </c>
      <c r="E15" s="61">
        <f t="shared" si="1"/>
        <v>0</v>
      </c>
      <c r="F15" s="61" t="s">
        <v>38</v>
      </c>
      <c r="G15" s="42" t="s">
        <v>38</v>
      </c>
      <c r="H15" s="62" t="s">
        <v>38</v>
      </c>
    </row>
    <row r="16" spans="1:8" ht="19.5" customHeight="1">
      <c r="A16" s="41" t="s">
        <v>38</v>
      </c>
      <c r="B16" s="60" t="s">
        <v>38</v>
      </c>
      <c r="C16" s="43">
        <f t="shared" si="0"/>
        <v>0</v>
      </c>
      <c r="D16" s="61" t="s">
        <v>38</v>
      </c>
      <c r="E16" s="61">
        <f t="shared" si="1"/>
        <v>0</v>
      </c>
      <c r="F16" s="61" t="s">
        <v>38</v>
      </c>
      <c r="G16" s="42" t="s">
        <v>38</v>
      </c>
      <c r="H16" s="62" t="s">
        <v>38</v>
      </c>
    </row>
    <row r="17" ht="11.25">
      <c r="A17" t="s">
        <v>365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8"/>
      <c r="B1" s="19"/>
      <c r="C1" s="19"/>
      <c r="D1" s="19"/>
      <c r="E1" s="19"/>
      <c r="F1" s="19"/>
      <c r="G1" s="19"/>
      <c r="H1" s="20" t="s">
        <v>368</v>
      </c>
    </row>
    <row r="2" spans="1:8" ht="19.5" customHeight="1">
      <c r="A2" s="21" t="s">
        <v>369</v>
      </c>
      <c r="B2" s="21"/>
      <c r="C2" s="21"/>
      <c r="D2" s="21"/>
      <c r="E2" s="21"/>
      <c r="F2" s="21"/>
      <c r="G2" s="21"/>
      <c r="H2" s="21"/>
    </row>
    <row r="3" spans="1:8" ht="19.5" customHeight="1">
      <c r="A3" s="22" t="s">
        <v>0</v>
      </c>
      <c r="B3" s="23"/>
      <c r="C3" s="23"/>
      <c r="D3" s="23"/>
      <c r="E3" s="23"/>
      <c r="F3" s="24"/>
      <c r="G3" s="24"/>
      <c r="H3" s="25" t="s">
        <v>5</v>
      </c>
    </row>
    <row r="4" spans="1:8" ht="19.5" customHeight="1">
      <c r="A4" s="26" t="s">
        <v>58</v>
      </c>
      <c r="B4" s="27"/>
      <c r="C4" s="27"/>
      <c r="D4" s="27"/>
      <c r="E4" s="28"/>
      <c r="F4" s="29" t="s">
        <v>370</v>
      </c>
      <c r="G4" s="30"/>
      <c r="H4" s="30"/>
    </row>
    <row r="5" spans="1:8" ht="19.5" customHeight="1">
      <c r="A5" s="26" t="s">
        <v>69</v>
      </c>
      <c r="B5" s="27"/>
      <c r="C5" s="28"/>
      <c r="D5" s="31" t="s">
        <v>70</v>
      </c>
      <c r="E5" s="32" t="s">
        <v>114</v>
      </c>
      <c r="F5" s="33" t="s">
        <v>59</v>
      </c>
      <c r="G5" s="33" t="s">
        <v>110</v>
      </c>
      <c r="H5" s="30" t="s">
        <v>111</v>
      </c>
    </row>
    <row r="6" spans="1:8" ht="19.5" customHeight="1">
      <c r="A6" s="34" t="s">
        <v>79</v>
      </c>
      <c r="B6" s="35" t="s">
        <v>80</v>
      </c>
      <c r="C6" s="36" t="s">
        <v>81</v>
      </c>
      <c r="D6" s="37"/>
      <c r="E6" s="38"/>
      <c r="F6" s="39"/>
      <c r="G6" s="39"/>
      <c r="H6" s="40"/>
    </row>
    <row r="7" spans="1:8" ht="19.5" customHeight="1">
      <c r="A7" s="41" t="s">
        <v>38</v>
      </c>
      <c r="B7" s="41" t="s">
        <v>38</v>
      </c>
      <c r="C7" s="41" t="s">
        <v>38</v>
      </c>
      <c r="D7" s="41" t="s">
        <v>38</v>
      </c>
      <c r="E7" s="41" t="s">
        <v>38</v>
      </c>
      <c r="F7" s="42">
        <f aca="true" t="shared" si="0" ref="F7:F16">SUM(G7:H7)</f>
        <v>0</v>
      </c>
      <c r="G7" s="43" t="s">
        <v>38</v>
      </c>
      <c r="H7" s="42" t="s">
        <v>38</v>
      </c>
    </row>
    <row r="8" spans="1:8" ht="19.5" customHeight="1">
      <c r="A8" s="41" t="s">
        <v>38</v>
      </c>
      <c r="B8" s="41" t="s">
        <v>38</v>
      </c>
      <c r="C8" s="41" t="s">
        <v>38</v>
      </c>
      <c r="D8" s="41" t="s">
        <v>38</v>
      </c>
      <c r="E8" s="41" t="s">
        <v>38</v>
      </c>
      <c r="F8" s="42">
        <f t="shared" si="0"/>
        <v>0</v>
      </c>
      <c r="G8" s="43" t="s">
        <v>38</v>
      </c>
      <c r="H8" s="42" t="s">
        <v>38</v>
      </c>
    </row>
    <row r="9" spans="1:8" ht="19.5" customHeight="1">
      <c r="A9" s="41" t="s">
        <v>38</v>
      </c>
      <c r="B9" s="41" t="s">
        <v>38</v>
      </c>
      <c r="C9" s="41" t="s">
        <v>38</v>
      </c>
      <c r="D9" s="41" t="s">
        <v>38</v>
      </c>
      <c r="E9" s="41" t="s">
        <v>38</v>
      </c>
      <c r="F9" s="42">
        <f t="shared" si="0"/>
        <v>0</v>
      </c>
      <c r="G9" s="43" t="s">
        <v>38</v>
      </c>
      <c r="H9" s="42" t="s">
        <v>38</v>
      </c>
    </row>
    <row r="10" spans="1:8" ht="19.5" customHeight="1">
      <c r="A10" s="41" t="s">
        <v>38</v>
      </c>
      <c r="B10" s="41" t="s">
        <v>38</v>
      </c>
      <c r="C10" s="41" t="s">
        <v>38</v>
      </c>
      <c r="D10" s="41" t="s">
        <v>38</v>
      </c>
      <c r="E10" s="41" t="s">
        <v>38</v>
      </c>
      <c r="F10" s="42">
        <f t="shared" si="0"/>
        <v>0</v>
      </c>
      <c r="G10" s="43" t="s">
        <v>38</v>
      </c>
      <c r="H10" s="42" t="s">
        <v>38</v>
      </c>
    </row>
    <row r="11" spans="1:8" ht="19.5" customHeight="1">
      <c r="A11" s="41" t="s">
        <v>38</v>
      </c>
      <c r="B11" s="41" t="s">
        <v>38</v>
      </c>
      <c r="C11" s="41" t="s">
        <v>38</v>
      </c>
      <c r="D11" s="41" t="s">
        <v>38</v>
      </c>
      <c r="E11" s="41" t="s">
        <v>38</v>
      </c>
      <c r="F11" s="42">
        <f t="shared" si="0"/>
        <v>0</v>
      </c>
      <c r="G11" s="43" t="s">
        <v>38</v>
      </c>
      <c r="H11" s="42" t="s">
        <v>38</v>
      </c>
    </row>
    <row r="12" spans="1:8" ht="19.5" customHeight="1">
      <c r="A12" s="41" t="s">
        <v>38</v>
      </c>
      <c r="B12" s="41" t="s">
        <v>38</v>
      </c>
      <c r="C12" s="41" t="s">
        <v>38</v>
      </c>
      <c r="D12" s="41" t="s">
        <v>38</v>
      </c>
      <c r="E12" s="41" t="s">
        <v>38</v>
      </c>
      <c r="F12" s="42">
        <f t="shared" si="0"/>
        <v>0</v>
      </c>
      <c r="G12" s="43" t="s">
        <v>38</v>
      </c>
      <c r="H12" s="42" t="s">
        <v>38</v>
      </c>
    </row>
    <row r="13" spans="1:8" ht="19.5" customHeight="1">
      <c r="A13" s="41" t="s">
        <v>38</v>
      </c>
      <c r="B13" s="41" t="s">
        <v>38</v>
      </c>
      <c r="C13" s="41" t="s">
        <v>38</v>
      </c>
      <c r="D13" s="41" t="s">
        <v>38</v>
      </c>
      <c r="E13" s="41" t="s">
        <v>38</v>
      </c>
      <c r="F13" s="42">
        <f t="shared" si="0"/>
        <v>0</v>
      </c>
      <c r="G13" s="43" t="s">
        <v>38</v>
      </c>
      <c r="H13" s="42" t="s">
        <v>38</v>
      </c>
    </row>
    <row r="14" spans="1:8" ht="19.5" customHeight="1">
      <c r="A14" s="41" t="s">
        <v>38</v>
      </c>
      <c r="B14" s="41" t="s">
        <v>38</v>
      </c>
      <c r="C14" s="41" t="s">
        <v>38</v>
      </c>
      <c r="D14" s="41" t="s">
        <v>38</v>
      </c>
      <c r="E14" s="41" t="s">
        <v>38</v>
      </c>
      <c r="F14" s="42">
        <f t="shared" si="0"/>
        <v>0</v>
      </c>
      <c r="G14" s="43" t="s">
        <v>38</v>
      </c>
      <c r="H14" s="42" t="s">
        <v>38</v>
      </c>
    </row>
    <row r="15" spans="1:8" ht="19.5" customHeight="1">
      <c r="A15" s="41" t="s">
        <v>38</v>
      </c>
      <c r="B15" s="41" t="s">
        <v>38</v>
      </c>
      <c r="C15" s="41" t="s">
        <v>38</v>
      </c>
      <c r="D15" s="41" t="s">
        <v>38</v>
      </c>
      <c r="E15" s="41" t="s">
        <v>38</v>
      </c>
      <c r="F15" s="42">
        <f t="shared" si="0"/>
        <v>0</v>
      </c>
      <c r="G15" s="43" t="s">
        <v>38</v>
      </c>
      <c r="H15" s="42" t="s">
        <v>38</v>
      </c>
    </row>
    <row r="16" spans="1:8" ht="19.5" customHeight="1">
      <c r="A16" s="41" t="s">
        <v>38</v>
      </c>
      <c r="B16" s="41" t="s">
        <v>38</v>
      </c>
      <c r="C16" s="41" t="s">
        <v>38</v>
      </c>
      <c r="D16" s="41" t="s">
        <v>38</v>
      </c>
      <c r="E16" s="41" t="s">
        <v>38</v>
      </c>
      <c r="F16" s="42">
        <f t="shared" si="0"/>
        <v>0</v>
      </c>
      <c r="G16" s="43" t="s">
        <v>38</v>
      </c>
      <c r="H16" s="42" t="s">
        <v>38</v>
      </c>
    </row>
    <row r="17" ht="11.25">
      <c r="A17" t="s">
        <v>365</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21"/>
  <sheetViews>
    <sheetView tabSelected="1" zoomScaleSheetLayoutView="100" workbookViewId="0" topLeftCell="A8">
      <selection activeCell="A1" sqref="A1:IV65536"/>
    </sheetView>
  </sheetViews>
  <sheetFormatPr defaultColWidth="9.33203125" defaultRowHeight="11.25"/>
  <cols>
    <col min="1" max="1" width="5.16015625" style="0" customWidth="1"/>
    <col min="2" max="2" width="36.66015625" style="0" customWidth="1"/>
    <col min="3" max="3" width="15.5" style="0" customWidth="1"/>
    <col min="4" max="4" width="15.33203125" style="0" customWidth="1"/>
    <col min="5" max="5" width="14.83203125" style="0" customWidth="1"/>
    <col min="6" max="6" width="50" style="0" customWidth="1"/>
    <col min="7" max="7" width="27.33203125" style="0" customWidth="1"/>
    <col min="8" max="8" width="19.83203125" style="0" customWidth="1"/>
    <col min="9" max="9" width="23.33203125" style="0" customWidth="1"/>
    <col min="10" max="12" width="19.83203125" style="0" customWidth="1"/>
    <col min="13" max="16384" width="10.66015625" style="0" bestFit="1" customWidth="1"/>
  </cols>
  <sheetData>
    <row r="1" s="1" customFormat="1" ht="12.75">
      <c r="L1" s="17" t="s">
        <v>371</v>
      </c>
    </row>
    <row r="2" spans="1:12" s="1" customFormat="1" ht="49.5" customHeight="1">
      <c r="A2" s="2" t="s">
        <v>372</v>
      </c>
      <c r="B2" s="2"/>
      <c r="C2" s="2"/>
      <c r="D2" s="2"/>
      <c r="E2" s="2"/>
      <c r="F2" s="2"/>
      <c r="G2" s="2"/>
      <c r="H2" s="2"/>
      <c r="I2" s="2"/>
      <c r="J2" s="2"/>
      <c r="K2" s="2"/>
      <c r="L2" s="2"/>
    </row>
    <row r="3" spans="1:12" s="1" customFormat="1" ht="27" customHeight="1">
      <c r="A3" s="3" t="s">
        <v>5</v>
      </c>
      <c r="B3" s="3"/>
      <c r="C3" s="3"/>
      <c r="D3" s="3"/>
      <c r="E3" s="3"/>
      <c r="F3" s="3"/>
      <c r="G3" s="3"/>
      <c r="H3" s="3"/>
      <c r="I3" s="3"/>
      <c r="J3" s="3"/>
      <c r="K3" s="3"/>
      <c r="L3" s="3"/>
    </row>
    <row r="4" spans="1:12" s="1" customFormat="1" ht="20.25" customHeight="1">
      <c r="A4" s="4" t="s">
        <v>373</v>
      </c>
      <c r="B4" s="4"/>
      <c r="C4" s="4" t="s">
        <v>374</v>
      </c>
      <c r="D4" s="4"/>
      <c r="E4" s="4"/>
      <c r="F4" s="4" t="s">
        <v>375</v>
      </c>
      <c r="G4" s="4" t="s">
        <v>376</v>
      </c>
      <c r="H4" s="4"/>
      <c r="I4" s="4"/>
      <c r="J4" s="4"/>
      <c r="K4" s="4"/>
      <c r="L4" s="4"/>
    </row>
    <row r="5" spans="1:12" s="1" customFormat="1" ht="20.25" customHeight="1">
      <c r="A5" s="4"/>
      <c r="B5" s="4"/>
      <c r="C5" s="4"/>
      <c r="D5" s="4"/>
      <c r="E5" s="4"/>
      <c r="F5" s="4"/>
      <c r="G5" s="4" t="s">
        <v>377</v>
      </c>
      <c r="H5" s="4"/>
      <c r="I5" s="4" t="s">
        <v>378</v>
      </c>
      <c r="J5" s="4"/>
      <c r="K5" s="4" t="s">
        <v>379</v>
      </c>
      <c r="L5" s="4"/>
    </row>
    <row r="6" spans="1:12" s="1" customFormat="1" ht="20.25" customHeight="1">
      <c r="A6" s="5"/>
      <c r="B6" s="5"/>
      <c r="C6" s="4" t="s">
        <v>380</v>
      </c>
      <c r="D6" s="4" t="s">
        <v>381</v>
      </c>
      <c r="E6" s="4" t="s">
        <v>382</v>
      </c>
      <c r="F6" s="4"/>
      <c r="G6" s="4" t="s">
        <v>383</v>
      </c>
      <c r="H6" s="4" t="s">
        <v>384</v>
      </c>
      <c r="I6" s="4" t="s">
        <v>383</v>
      </c>
      <c r="J6" s="4" t="s">
        <v>384</v>
      </c>
      <c r="K6" s="4" t="s">
        <v>383</v>
      </c>
      <c r="L6" s="4" t="s">
        <v>384</v>
      </c>
    </row>
    <row r="7" spans="1:12" s="1" customFormat="1" ht="29.25" customHeight="1">
      <c r="A7" s="6" t="s">
        <v>38</v>
      </c>
      <c r="B7" s="7" t="s">
        <v>385</v>
      </c>
      <c r="C7" s="8">
        <v>1986.14</v>
      </c>
      <c r="D7" s="8">
        <v>1286.1399999999999</v>
      </c>
      <c r="E7" s="8">
        <v>700</v>
      </c>
      <c r="F7" s="9" t="s">
        <v>38</v>
      </c>
      <c r="G7" s="9" t="s">
        <v>38</v>
      </c>
      <c r="H7" s="9" t="s">
        <v>38</v>
      </c>
      <c r="I7" s="9" t="s">
        <v>38</v>
      </c>
      <c r="J7" s="9" t="s">
        <v>38</v>
      </c>
      <c r="K7" s="9" t="s">
        <v>38</v>
      </c>
      <c r="L7" s="9" t="s">
        <v>38</v>
      </c>
    </row>
    <row r="8" spans="1:12" s="1" customFormat="1" ht="35.25" customHeight="1">
      <c r="A8" s="6" t="s">
        <v>38</v>
      </c>
      <c r="B8" s="7" t="s">
        <v>386</v>
      </c>
      <c r="C8" s="8">
        <v>400</v>
      </c>
      <c r="D8" s="8">
        <v>0</v>
      </c>
      <c r="E8" s="8">
        <v>400</v>
      </c>
      <c r="F8" s="9" t="s">
        <v>387</v>
      </c>
      <c r="G8" s="9" t="s">
        <v>388</v>
      </c>
      <c r="H8" s="10" t="s">
        <v>389</v>
      </c>
      <c r="I8" s="9" t="s">
        <v>390</v>
      </c>
      <c r="J8" s="10" t="s">
        <v>391</v>
      </c>
      <c r="K8" s="9" t="s">
        <v>392</v>
      </c>
      <c r="L8" s="10" t="s">
        <v>393</v>
      </c>
    </row>
    <row r="9" spans="1:12" s="1" customFormat="1" ht="35.25" customHeight="1">
      <c r="A9" s="11"/>
      <c r="B9" s="12"/>
      <c r="C9" s="13"/>
      <c r="D9" s="13"/>
      <c r="E9" s="13"/>
      <c r="F9" s="13"/>
      <c r="G9" s="9" t="s">
        <v>394</v>
      </c>
      <c r="H9" s="10" t="s">
        <v>395</v>
      </c>
      <c r="I9" s="13"/>
      <c r="J9" s="13"/>
      <c r="K9" s="13"/>
      <c r="L9" s="13"/>
    </row>
    <row r="10" spans="1:12" s="1" customFormat="1" ht="35.25" customHeight="1">
      <c r="A10" s="14"/>
      <c r="B10" s="15"/>
      <c r="C10" s="16"/>
      <c r="D10" s="16"/>
      <c r="E10" s="16"/>
      <c r="F10" s="16"/>
      <c r="G10" s="9" t="s">
        <v>396</v>
      </c>
      <c r="H10" s="10" t="s">
        <v>395</v>
      </c>
      <c r="I10" s="16"/>
      <c r="J10" s="16"/>
      <c r="K10" s="16"/>
      <c r="L10" s="16"/>
    </row>
    <row r="11" spans="1:12" s="1" customFormat="1" ht="31.5" customHeight="1">
      <c r="A11" s="6" t="s">
        <v>38</v>
      </c>
      <c r="B11" s="7" t="s">
        <v>397</v>
      </c>
      <c r="C11" s="8">
        <v>300</v>
      </c>
      <c r="D11" s="8">
        <v>0</v>
      </c>
      <c r="E11" s="8">
        <v>300</v>
      </c>
      <c r="F11" s="9" t="s">
        <v>398</v>
      </c>
      <c r="G11" s="9" t="s">
        <v>388</v>
      </c>
      <c r="H11" s="10" t="s">
        <v>399</v>
      </c>
      <c r="I11" s="9" t="s">
        <v>390</v>
      </c>
      <c r="J11" s="10" t="s">
        <v>395</v>
      </c>
      <c r="K11" s="9" t="s">
        <v>392</v>
      </c>
      <c r="L11" s="10" t="s">
        <v>395</v>
      </c>
    </row>
    <row r="12" spans="1:12" s="1" customFormat="1" ht="31.5" customHeight="1">
      <c r="A12" s="11"/>
      <c r="B12" s="12"/>
      <c r="C12" s="13"/>
      <c r="D12" s="13"/>
      <c r="E12" s="13"/>
      <c r="F12" s="13"/>
      <c r="G12" s="9" t="s">
        <v>394</v>
      </c>
      <c r="H12" s="10" t="s">
        <v>400</v>
      </c>
      <c r="I12" s="13"/>
      <c r="J12" s="13"/>
      <c r="K12" s="13"/>
      <c r="L12" s="13"/>
    </row>
    <row r="13" spans="1:12" s="1" customFormat="1" ht="48" customHeight="1">
      <c r="A13" s="14"/>
      <c r="B13" s="15"/>
      <c r="C13" s="16"/>
      <c r="D13" s="16"/>
      <c r="E13" s="16"/>
      <c r="F13" s="16"/>
      <c r="G13" s="9" t="s">
        <v>401</v>
      </c>
      <c r="H13" s="10" t="s">
        <v>393</v>
      </c>
      <c r="I13" s="16"/>
      <c r="J13" s="16"/>
      <c r="K13" s="16"/>
      <c r="L13" s="16"/>
    </row>
    <row r="14" spans="1:12" s="1" customFormat="1" ht="27" customHeight="1">
      <c r="A14" s="6" t="s">
        <v>38</v>
      </c>
      <c r="B14" s="7" t="s">
        <v>402</v>
      </c>
      <c r="C14" s="8">
        <v>101.14</v>
      </c>
      <c r="D14" s="8">
        <v>101.14</v>
      </c>
      <c r="E14" s="8">
        <v>0</v>
      </c>
      <c r="F14" s="9" t="s">
        <v>403</v>
      </c>
      <c r="G14" s="9" t="s">
        <v>388</v>
      </c>
      <c r="H14" s="10" t="s">
        <v>389</v>
      </c>
      <c r="I14" s="9" t="s">
        <v>404</v>
      </c>
      <c r="J14" s="10" t="s">
        <v>393</v>
      </c>
      <c r="K14" s="9" t="s">
        <v>392</v>
      </c>
      <c r="L14" s="10" t="s">
        <v>395</v>
      </c>
    </row>
    <row r="15" spans="1:12" s="1" customFormat="1" ht="36" customHeight="1">
      <c r="A15" s="14"/>
      <c r="B15" s="15"/>
      <c r="C15" s="16"/>
      <c r="D15" s="16"/>
      <c r="E15" s="16"/>
      <c r="F15" s="16"/>
      <c r="G15" s="16"/>
      <c r="H15" s="16"/>
      <c r="I15" s="9" t="s">
        <v>405</v>
      </c>
      <c r="J15" s="10" t="s">
        <v>406</v>
      </c>
      <c r="K15" s="16"/>
      <c r="L15" s="16"/>
    </row>
    <row r="16" spans="1:12" s="1" customFormat="1" ht="64.5" customHeight="1">
      <c r="A16" s="6" t="s">
        <v>38</v>
      </c>
      <c r="B16" s="7" t="s">
        <v>407</v>
      </c>
      <c r="C16" s="8">
        <v>235</v>
      </c>
      <c r="D16" s="8">
        <v>235</v>
      </c>
      <c r="E16" s="8">
        <v>0</v>
      </c>
      <c r="F16" s="9" t="s">
        <v>408</v>
      </c>
      <c r="G16" s="9" t="s">
        <v>409</v>
      </c>
      <c r="H16" s="10" t="s">
        <v>393</v>
      </c>
      <c r="I16" s="9" t="s">
        <v>410</v>
      </c>
      <c r="J16" s="10" t="s">
        <v>411</v>
      </c>
      <c r="K16" s="9" t="s">
        <v>392</v>
      </c>
      <c r="L16" s="10" t="s">
        <v>393</v>
      </c>
    </row>
    <row r="17" spans="1:12" s="1" customFormat="1" ht="44.25" customHeight="1">
      <c r="A17" s="14"/>
      <c r="B17" s="15"/>
      <c r="C17" s="16"/>
      <c r="D17" s="16"/>
      <c r="E17" s="16"/>
      <c r="F17" s="16"/>
      <c r="G17" s="9" t="s">
        <v>412</v>
      </c>
      <c r="H17" s="10" t="s">
        <v>393</v>
      </c>
      <c r="I17" s="9" t="s">
        <v>413</v>
      </c>
      <c r="J17" s="10" t="s">
        <v>414</v>
      </c>
      <c r="K17" s="16"/>
      <c r="L17" s="16"/>
    </row>
    <row r="18" spans="1:12" s="1" customFormat="1" ht="116.25" customHeight="1">
      <c r="A18" s="6" t="s">
        <v>38</v>
      </c>
      <c r="B18" s="7" t="s">
        <v>415</v>
      </c>
      <c r="C18" s="8">
        <v>950</v>
      </c>
      <c r="D18" s="8">
        <v>950</v>
      </c>
      <c r="E18" s="8">
        <v>0</v>
      </c>
      <c r="F18" s="9" t="s">
        <v>416</v>
      </c>
      <c r="G18" s="9" t="s">
        <v>388</v>
      </c>
      <c r="H18" s="10" t="s">
        <v>389</v>
      </c>
      <c r="I18" s="9" t="s">
        <v>417</v>
      </c>
      <c r="J18" s="10" t="s">
        <v>389</v>
      </c>
      <c r="K18" s="9" t="s">
        <v>418</v>
      </c>
      <c r="L18" s="10" t="s">
        <v>395</v>
      </c>
    </row>
    <row r="19" spans="1:12" s="1" customFormat="1" ht="116.25" customHeight="1">
      <c r="A19" s="11"/>
      <c r="B19" s="12"/>
      <c r="C19" s="13"/>
      <c r="D19" s="13"/>
      <c r="E19" s="13"/>
      <c r="F19" s="13"/>
      <c r="G19" s="9" t="s">
        <v>419</v>
      </c>
      <c r="H19" s="10" t="s">
        <v>420</v>
      </c>
      <c r="I19" s="9" t="s">
        <v>405</v>
      </c>
      <c r="J19" s="10" t="s">
        <v>421</v>
      </c>
      <c r="K19" s="13"/>
      <c r="L19" s="13"/>
    </row>
    <row r="20" spans="1:12" s="1" customFormat="1" ht="116.25" customHeight="1">
      <c r="A20" s="11"/>
      <c r="B20" s="12"/>
      <c r="C20" s="13"/>
      <c r="D20" s="13"/>
      <c r="E20" s="13"/>
      <c r="F20" s="13"/>
      <c r="G20" s="9" t="s">
        <v>422</v>
      </c>
      <c r="H20" s="10" t="s">
        <v>423</v>
      </c>
      <c r="I20" s="13"/>
      <c r="J20" s="13"/>
      <c r="K20" s="13"/>
      <c r="L20" s="13"/>
    </row>
    <row r="21" spans="1:12" s="1" customFormat="1" ht="116.25" customHeight="1">
      <c r="A21" s="14"/>
      <c r="B21" s="15"/>
      <c r="C21" s="16"/>
      <c r="D21" s="16"/>
      <c r="E21" s="16"/>
      <c r="F21" s="16"/>
      <c r="G21" s="9" t="s">
        <v>424</v>
      </c>
      <c r="H21" s="10" t="s">
        <v>425</v>
      </c>
      <c r="I21" s="16"/>
      <c r="J21" s="16"/>
      <c r="K21" s="16"/>
      <c r="L21" s="16"/>
    </row>
  </sheetData>
  <sheetProtection/>
  <mergeCells count="57">
    <mergeCell ref="A2:L2"/>
    <mergeCell ref="A3:L3"/>
    <mergeCell ref="G4:L4"/>
    <mergeCell ref="G5:H5"/>
    <mergeCell ref="I5:J5"/>
    <mergeCell ref="K5:L5"/>
    <mergeCell ref="A8:A10"/>
    <mergeCell ref="A11:A13"/>
    <mergeCell ref="A14:A15"/>
    <mergeCell ref="A16:A17"/>
    <mergeCell ref="A18:A21"/>
    <mergeCell ref="B8:B10"/>
    <mergeCell ref="B11:B13"/>
    <mergeCell ref="B14:B15"/>
    <mergeCell ref="B16:B17"/>
    <mergeCell ref="B18:B21"/>
    <mergeCell ref="C8:C10"/>
    <mergeCell ref="C11:C13"/>
    <mergeCell ref="C14:C15"/>
    <mergeCell ref="C16:C17"/>
    <mergeCell ref="C18:C21"/>
    <mergeCell ref="D8:D10"/>
    <mergeCell ref="D11:D13"/>
    <mergeCell ref="D14:D15"/>
    <mergeCell ref="D16:D17"/>
    <mergeCell ref="D18:D21"/>
    <mergeCell ref="E8:E10"/>
    <mergeCell ref="E11:E13"/>
    <mergeCell ref="E14:E15"/>
    <mergeCell ref="E16:E17"/>
    <mergeCell ref="E18:E21"/>
    <mergeCell ref="F4:F6"/>
    <mergeCell ref="F8:F10"/>
    <mergeCell ref="F11:F13"/>
    <mergeCell ref="F14:F15"/>
    <mergeCell ref="F16:F17"/>
    <mergeCell ref="F18:F21"/>
    <mergeCell ref="G14:G15"/>
    <mergeCell ref="H14:H15"/>
    <mergeCell ref="I8:I10"/>
    <mergeCell ref="I11:I13"/>
    <mergeCell ref="I19:I21"/>
    <mergeCell ref="J8:J10"/>
    <mergeCell ref="J11:J13"/>
    <mergeCell ref="J19:J21"/>
    <mergeCell ref="K8:K10"/>
    <mergeCell ref="K11:K13"/>
    <mergeCell ref="K14:K15"/>
    <mergeCell ref="K16:K17"/>
    <mergeCell ref="K18:K21"/>
    <mergeCell ref="L8:L10"/>
    <mergeCell ref="L11:L13"/>
    <mergeCell ref="L14:L15"/>
    <mergeCell ref="L16:L17"/>
    <mergeCell ref="L18:L21"/>
    <mergeCell ref="A4:B6"/>
    <mergeCell ref="C4:E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05"/>
      <c r="B1" s="105"/>
      <c r="C1" s="105"/>
      <c r="D1" s="25" t="s">
        <v>3</v>
      </c>
    </row>
    <row r="2" spans="1:4" ht="20.25" customHeight="1">
      <c r="A2" s="21" t="s">
        <v>4</v>
      </c>
      <c r="B2" s="21"/>
      <c r="C2" s="21"/>
      <c r="D2" s="21"/>
    </row>
    <row r="3" spans="1:4" ht="20.25" customHeight="1">
      <c r="A3" s="106" t="s">
        <v>0</v>
      </c>
      <c r="B3" s="107"/>
      <c r="C3" s="44"/>
      <c r="D3" s="25" t="s">
        <v>5</v>
      </c>
    </row>
    <row r="4" spans="1:4" ht="19.5" customHeight="1">
      <c r="A4" s="108" t="s">
        <v>6</v>
      </c>
      <c r="B4" s="109"/>
      <c r="C4" s="108" t="s">
        <v>7</v>
      </c>
      <c r="D4" s="109"/>
    </row>
    <row r="5" spans="1:4" ht="19.5" customHeight="1">
      <c r="A5" s="111" t="s">
        <v>8</v>
      </c>
      <c r="B5" s="111" t="s">
        <v>9</v>
      </c>
      <c r="C5" s="111" t="s">
        <v>8</v>
      </c>
      <c r="D5" s="160" t="s">
        <v>9</v>
      </c>
    </row>
    <row r="6" spans="1:4" ht="19.5" customHeight="1">
      <c r="A6" s="127" t="s">
        <v>10</v>
      </c>
      <c r="B6" s="161">
        <v>3994.22</v>
      </c>
      <c r="C6" s="127" t="s">
        <v>11</v>
      </c>
      <c r="D6" s="161">
        <v>1319.26</v>
      </c>
    </row>
    <row r="7" spans="1:4" ht="19.5" customHeight="1">
      <c r="A7" s="127" t="s">
        <v>12</v>
      </c>
      <c r="B7" s="115">
        <v>0</v>
      </c>
      <c r="C7" s="127" t="s">
        <v>13</v>
      </c>
      <c r="D7" s="161">
        <v>0</v>
      </c>
    </row>
    <row r="8" spans="1:4" ht="19.5" customHeight="1">
      <c r="A8" s="114" t="s">
        <v>14</v>
      </c>
      <c r="B8" s="161">
        <v>0</v>
      </c>
      <c r="C8" s="162" t="s">
        <v>15</v>
      </c>
      <c r="D8" s="161">
        <v>0</v>
      </c>
    </row>
    <row r="9" spans="1:4" ht="19.5" customHeight="1">
      <c r="A9" s="127" t="s">
        <v>16</v>
      </c>
      <c r="B9" s="153">
        <v>546.87</v>
      </c>
      <c r="C9" s="127" t="s">
        <v>17</v>
      </c>
      <c r="D9" s="161">
        <v>0</v>
      </c>
    </row>
    <row r="10" spans="1:4" ht="19.5" customHeight="1">
      <c r="A10" s="127" t="s">
        <v>18</v>
      </c>
      <c r="B10" s="161">
        <v>700</v>
      </c>
      <c r="C10" s="127" t="s">
        <v>19</v>
      </c>
      <c r="D10" s="161">
        <v>3841.09</v>
      </c>
    </row>
    <row r="11" spans="1:4" ht="19.5" customHeight="1">
      <c r="A11" s="127" t="s">
        <v>20</v>
      </c>
      <c r="B11" s="161">
        <v>0</v>
      </c>
      <c r="C11" s="127" t="s">
        <v>21</v>
      </c>
      <c r="D11" s="161">
        <v>0.88</v>
      </c>
    </row>
    <row r="12" spans="1:4" ht="19.5" customHeight="1">
      <c r="A12" s="127"/>
      <c r="B12" s="161"/>
      <c r="C12" s="127" t="s">
        <v>22</v>
      </c>
      <c r="D12" s="161">
        <v>0</v>
      </c>
    </row>
    <row r="13" spans="1:4" ht="19.5" customHeight="1">
      <c r="A13" s="121"/>
      <c r="B13" s="161"/>
      <c r="C13" s="127" t="s">
        <v>23</v>
      </c>
      <c r="D13" s="161">
        <v>210</v>
      </c>
    </row>
    <row r="14" spans="1:4" ht="19.5" customHeight="1">
      <c r="A14" s="121"/>
      <c r="B14" s="161"/>
      <c r="C14" s="127" t="s">
        <v>24</v>
      </c>
      <c r="D14" s="161">
        <v>0</v>
      </c>
    </row>
    <row r="15" spans="1:4" ht="19.5" customHeight="1">
      <c r="A15" s="121"/>
      <c r="B15" s="161"/>
      <c r="C15" s="127" t="s">
        <v>25</v>
      </c>
      <c r="D15" s="161">
        <v>88</v>
      </c>
    </row>
    <row r="16" spans="1:4" ht="19.5" customHeight="1">
      <c r="A16" s="121"/>
      <c r="B16" s="161"/>
      <c r="C16" s="127" t="s">
        <v>26</v>
      </c>
      <c r="D16" s="161">
        <v>0</v>
      </c>
    </row>
    <row r="17" spans="1:4" ht="19.5" customHeight="1">
      <c r="A17" s="121"/>
      <c r="B17" s="161"/>
      <c r="C17" s="127" t="s">
        <v>27</v>
      </c>
      <c r="D17" s="161">
        <v>0</v>
      </c>
    </row>
    <row r="18" spans="1:4" ht="19.5" customHeight="1">
      <c r="A18" s="121"/>
      <c r="B18" s="161"/>
      <c r="C18" s="127" t="s">
        <v>28</v>
      </c>
      <c r="D18" s="161">
        <v>0</v>
      </c>
    </row>
    <row r="19" spans="1:4" ht="19.5" customHeight="1">
      <c r="A19" s="121"/>
      <c r="B19" s="161"/>
      <c r="C19" s="127" t="s">
        <v>29</v>
      </c>
      <c r="D19" s="161">
        <v>0</v>
      </c>
    </row>
    <row r="20" spans="1:4" ht="19.5" customHeight="1">
      <c r="A20" s="121"/>
      <c r="B20" s="161"/>
      <c r="C20" s="127" t="s">
        <v>30</v>
      </c>
      <c r="D20" s="161">
        <v>0</v>
      </c>
    </row>
    <row r="21" spans="1:4" ht="19.5" customHeight="1">
      <c r="A21" s="121"/>
      <c r="B21" s="161"/>
      <c r="C21" s="127" t="s">
        <v>31</v>
      </c>
      <c r="D21" s="161">
        <v>0</v>
      </c>
    </row>
    <row r="22" spans="1:4" ht="19.5" customHeight="1">
      <c r="A22" s="121"/>
      <c r="B22" s="161"/>
      <c r="C22" s="127" t="s">
        <v>32</v>
      </c>
      <c r="D22" s="161">
        <v>0</v>
      </c>
    </row>
    <row r="23" spans="1:4" ht="19.5" customHeight="1">
      <c r="A23" s="121"/>
      <c r="B23" s="161"/>
      <c r="C23" s="127" t="s">
        <v>33</v>
      </c>
      <c r="D23" s="161">
        <v>0</v>
      </c>
    </row>
    <row r="24" spans="1:4" ht="19.5" customHeight="1">
      <c r="A24" s="121"/>
      <c r="B24" s="161"/>
      <c r="C24" s="127" t="s">
        <v>34</v>
      </c>
      <c r="D24" s="161">
        <v>0</v>
      </c>
    </row>
    <row r="25" spans="1:4" ht="19.5" customHeight="1">
      <c r="A25" s="121"/>
      <c r="B25" s="161"/>
      <c r="C25" s="127" t="s">
        <v>35</v>
      </c>
      <c r="D25" s="161">
        <v>240</v>
      </c>
    </row>
    <row r="26" spans="1:4" ht="19.5" customHeight="1">
      <c r="A26" s="127"/>
      <c r="B26" s="161"/>
      <c r="C26" s="127" t="s">
        <v>36</v>
      </c>
      <c r="D26" s="161">
        <v>0</v>
      </c>
    </row>
    <row r="27" spans="1:4" ht="19.5" customHeight="1">
      <c r="A27" s="127"/>
      <c r="B27" s="161"/>
      <c r="C27" s="127" t="s">
        <v>37</v>
      </c>
      <c r="D27" s="161">
        <v>0</v>
      </c>
    </row>
    <row r="28" spans="1:4" ht="19.5" customHeight="1">
      <c r="A28" s="127" t="s">
        <v>38</v>
      </c>
      <c r="B28" s="161"/>
      <c r="C28" s="127" t="s">
        <v>39</v>
      </c>
      <c r="D28" s="161">
        <v>0</v>
      </c>
    </row>
    <row r="29" spans="1:4" ht="19.5" customHeight="1">
      <c r="A29" s="127"/>
      <c r="B29" s="161"/>
      <c r="C29" s="127" t="s">
        <v>40</v>
      </c>
      <c r="D29" s="161">
        <v>0</v>
      </c>
    </row>
    <row r="30" spans="1:4" ht="19.5" customHeight="1">
      <c r="A30" s="131"/>
      <c r="B30" s="115"/>
      <c r="C30" s="131" t="s">
        <v>41</v>
      </c>
      <c r="D30" s="115">
        <v>0</v>
      </c>
    </row>
    <row r="31" spans="1:4" ht="19.5" customHeight="1">
      <c r="A31" s="134"/>
      <c r="B31" s="118"/>
      <c r="C31" s="134" t="s">
        <v>42</v>
      </c>
      <c r="D31" s="118">
        <v>0</v>
      </c>
    </row>
    <row r="32" spans="1:4" ht="19.5" customHeight="1">
      <c r="A32" s="134"/>
      <c r="B32" s="118"/>
      <c r="C32" s="134" t="s">
        <v>43</v>
      </c>
      <c r="D32" s="118">
        <v>0</v>
      </c>
    </row>
    <row r="33" spans="1:4" ht="19.5" customHeight="1">
      <c r="A33" s="134"/>
      <c r="B33" s="118"/>
      <c r="C33" s="134" t="s">
        <v>44</v>
      </c>
      <c r="D33" s="118">
        <v>0</v>
      </c>
    </row>
    <row r="34" spans="1:4" ht="19.5" customHeight="1">
      <c r="A34" s="134"/>
      <c r="B34" s="118"/>
      <c r="C34" s="134" t="s">
        <v>45</v>
      </c>
      <c r="D34" s="118">
        <v>0</v>
      </c>
    </row>
    <row r="35" spans="1:4" ht="19.5" customHeight="1">
      <c r="A35" s="134"/>
      <c r="B35" s="118"/>
      <c r="C35" s="134" t="s">
        <v>46</v>
      </c>
      <c r="D35" s="118">
        <v>0</v>
      </c>
    </row>
    <row r="36" spans="1:4" ht="19.5" customHeight="1">
      <c r="A36" s="134"/>
      <c r="B36" s="118"/>
      <c r="C36" s="134"/>
      <c r="D36" s="137"/>
    </row>
    <row r="37" spans="1:4" ht="19.5" customHeight="1">
      <c r="A37" s="136" t="s">
        <v>47</v>
      </c>
      <c r="B37" s="137">
        <f>SUM(B6:B34)</f>
        <v>5241.09</v>
      </c>
      <c r="C37" s="136" t="s">
        <v>48</v>
      </c>
      <c r="D37" s="137">
        <f>SUM(D6:D35)</f>
        <v>5699.2300000000005</v>
      </c>
    </row>
    <row r="38" spans="1:4" ht="19.5" customHeight="1">
      <c r="A38" s="134" t="s">
        <v>49</v>
      </c>
      <c r="B38" s="118">
        <v>0</v>
      </c>
      <c r="C38" s="134" t="s">
        <v>50</v>
      </c>
      <c r="D38" s="118">
        <v>0</v>
      </c>
    </row>
    <row r="39" spans="1:4" ht="19.5" customHeight="1">
      <c r="A39" s="134" t="s">
        <v>51</v>
      </c>
      <c r="B39" s="118">
        <v>458.14</v>
      </c>
      <c r="C39" s="134" t="s">
        <v>52</v>
      </c>
      <c r="D39" s="118">
        <v>0</v>
      </c>
    </row>
    <row r="40" spans="1:4" ht="19.5" customHeight="1">
      <c r="A40" s="134"/>
      <c r="B40" s="118"/>
      <c r="C40" s="134" t="s">
        <v>53</v>
      </c>
      <c r="D40" s="118">
        <v>0</v>
      </c>
    </row>
    <row r="41" spans="1:4" ht="19.5" customHeight="1">
      <c r="A41" s="163"/>
      <c r="B41" s="164"/>
      <c r="C41" s="163"/>
      <c r="D41" s="165"/>
    </row>
    <row r="42" spans="1:4" ht="19.5" customHeight="1">
      <c r="A42" s="166" t="s">
        <v>54</v>
      </c>
      <c r="B42" s="167">
        <f>SUM(B37:B39)</f>
        <v>5699.2300000000005</v>
      </c>
      <c r="C42" s="166" t="s">
        <v>55</v>
      </c>
      <c r="D42" s="168">
        <f>SUM(D37,D38,D40)</f>
        <v>5699.2300000000005</v>
      </c>
    </row>
    <row r="43" spans="1:4" ht="20.25" customHeight="1">
      <c r="A43" s="169"/>
      <c r="B43" s="170"/>
      <c r="C43" s="171"/>
      <c r="D43" s="105"/>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8"/>
      <c r="B1" s="19"/>
      <c r="C1" s="19"/>
      <c r="D1" s="19"/>
      <c r="E1" s="19"/>
      <c r="F1" s="19"/>
      <c r="G1" s="19"/>
      <c r="H1" s="19"/>
      <c r="I1" s="19"/>
      <c r="J1" s="19"/>
      <c r="K1" s="19"/>
      <c r="L1" s="19"/>
      <c r="M1" s="19"/>
      <c r="N1" s="19"/>
      <c r="O1" s="19"/>
      <c r="P1" s="19"/>
      <c r="Q1" s="19"/>
      <c r="R1" s="19"/>
      <c r="S1" s="101"/>
      <c r="T1" s="159" t="s">
        <v>56</v>
      </c>
    </row>
    <row r="2" spans="1:20" ht="19.5" customHeight="1">
      <c r="A2" s="21" t="s">
        <v>57</v>
      </c>
      <c r="B2" s="21"/>
      <c r="C2" s="21"/>
      <c r="D2" s="21"/>
      <c r="E2" s="21"/>
      <c r="F2" s="21"/>
      <c r="G2" s="21"/>
      <c r="H2" s="21"/>
      <c r="I2" s="21"/>
      <c r="J2" s="21"/>
      <c r="K2" s="21"/>
      <c r="L2" s="21"/>
      <c r="M2" s="21"/>
      <c r="N2" s="21"/>
      <c r="O2" s="21"/>
      <c r="P2" s="21"/>
      <c r="Q2" s="21"/>
      <c r="R2" s="21"/>
      <c r="S2" s="21"/>
      <c r="T2" s="21"/>
    </row>
    <row r="3" spans="1:20" ht="19.5" customHeight="1">
      <c r="A3" s="22" t="s">
        <v>0</v>
      </c>
      <c r="B3" s="23"/>
      <c r="C3" s="23"/>
      <c r="D3" s="23"/>
      <c r="E3" s="23"/>
      <c r="F3" s="47"/>
      <c r="G3" s="47"/>
      <c r="H3" s="47"/>
      <c r="I3" s="47"/>
      <c r="J3" s="93"/>
      <c r="K3" s="93"/>
      <c r="L3" s="93"/>
      <c r="M3" s="93"/>
      <c r="N3" s="93"/>
      <c r="O3" s="93"/>
      <c r="P3" s="93"/>
      <c r="Q3" s="93"/>
      <c r="R3" s="93"/>
      <c r="S3" s="79"/>
      <c r="T3" s="25" t="s">
        <v>5</v>
      </c>
    </row>
    <row r="4" spans="1:20" ht="19.5" customHeight="1">
      <c r="A4" s="26" t="s">
        <v>58</v>
      </c>
      <c r="B4" s="27"/>
      <c r="C4" s="27"/>
      <c r="D4" s="27"/>
      <c r="E4" s="28"/>
      <c r="F4" s="71" t="s">
        <v>59</v>
      </c>
      <c r="G4" s="30" t="s">
        <v>60</v>
      </c>
      <c r="H4" s="33" t="s">
        <v>61</v>
      </c>
      <c r="I4" s="33" t="s">
        <v>62</v>
      </c>
      <c r="J4" s="33" t="s">
        <v>63</v>
      </c>
      <c r="K4" s="33" t="s">
        <v>64</v>
      </c>
      <c r="L4" s="33"/>
      <c r="M4" s="154" t="s">
        <v>65</v>
      </c>
      <c r="N4" s="90" t="s">
        <v>66</v>
      </c>
      <c r="O4" s="91"/>
      <c r="P4" s="91"/>
      <c r="Q4" s="91"/>
      <c r="R4" s="92"/>
      <c r="S4" s="71" t="s">
        <v>67</v>
      </c>
      <c r="T4" s="33" t="s">
        <v>68</v>
      </c>
    </row>
    <row r="5" spans="1:20" ht="19.5" customHeight="1">
      <c r="A5" s="26" t="s">
        <v>69</v>
      </c>
      <c r="B5" s="27"/>
      <c r="C5" s="28"/>
      <c r="D5" s="73" t="s">
        <v>70</v>
      </c>
      <c r="E5" s="32" t="s">
        <v>71</v>
      </c>
      <c r="F5" s="33"/>
      <c r="G5" s="30"/>
      <c r="H5" s="33"/>
      <c r="I5" s="33"/>
      <c r="J5" s="33"/>
      <c r="K5" s="155" t="s">
        <v>72</v>
      </c>
      <c r="L5" s="33" t="s">
        <v>73</v>
      </c>
      <c r="M5" s="156"/>
      <c r="N5" s="85" t="s">
        <v>74</v>
      </c>
      <c r="O5" s="85" t="s">
        <v>75</v>
      </c>
      <c r="P5" s="85" t="s">
        <v>76</v>
      </c>
      <c r="Q5" s="85" t="s">
        <v>77</v>
      </c>
      <c r="R5" s="85" t="s">
        <v>78</v>
      </c>
      <c r="S5" s="33"/>
      <c r="T5" s="33"/>
    </row>
    <row r="6" spans="1:20" ht="30.75" customHeight="1">
      <c r="A6" s="35" t="s">
        <v>79</v>
      </c>
      <c r="B6" s="34" t="s">
        <v>80</v>
      </c>
      <c r="C6" s="36" t="s">
        <v>81</v>
      </c>
      <c r="D6" s="38"/>
      <c r="E6" s="38"/>
      <c r="F6" s="39"/>
      <c r="G6" s="40"/>
      <c r="H6" s="39"/>
      <c r="I6" s="39"/>
      <c r="J6" s="39"/>
      <c r="K6" s="157"/>
      <c r="L6" s="39"/>
      <c r="M6" s="158"/>
      <c r="N6" s="39"/>
      <c r="O6" s="39"/>
      <c r="P6" s="39"/>
      <c r="Q6" s="39"/>
      <c r="R6" s="39"/>
      <c r="S6" s="39"/>
      <c r="T6" s="39"/>
    </row>
    <row r="7" spans="1:20" ht="19.5" customHeight="1">
      <c r="A7" s="41" t="s">
        <v>38</v>
      </c>
      <c r="B7" s="41" t="s">
        <v>38</v>
      </c>
      <c r="C7" s="41" t="s">
        <v>38</v>
      </c>
      <c r="D7" s="41" t="s">
        <v>38</v>
      </c>
      <c r="E7" s="41" t="s">
        <v>59</v>
      </c>
      <c r="F7" s="61">
        <v>5699.23</v>
      </c>
      <c r="G7" s="61">
        <v>458.14</v>
      </c>
      <c r="H7" s="61">
        <v>3994.22</v>
      </c>
      <c r="I7" s="61">
        <v>0</v>
      </c>
      <c r="J7" s="42">
        <v>0</v>
      </c>
      <c r="K7" s="43">
        <v>546.87</v>
      </c>
      <c r="L7" s="61">
        <v>546.87</v>
      </c>
      <c r="M7" s="42">
        <v>700</v>
      </c>
      <c r="N7" s="43">
        <f aca="true" t="shared" si="0" ref="N7:N17">SUM(O7:R7)</f>
        <v>0</v>
      </c>
      <c r="O7" s="61">
        <v>0</v>
      </c>
      <c r="P7" s="61">
        <v>0</v>
      </c>
      <c r="Q7" s="61">
        <v>0</v>
      </c>
      <c r="R7" s="42">
        <v>0</v>
      </c>
      <c r="S7" s="43">
        <v>0</v>
      </c>
      <c r="T7" s="42">
        <v>0</v>
      </c>
    </row>
    <row r="8" spans="1:20" ht="19.5" customHeight="1">
      <c r="A8" s="41" t="s">
        <v>38</v>
      </c>
      <c r="B8" s="41" t="s">
        <v>38</v>
      </c>
      <c r="C8" s="41" t="s">
        <v>38</v>
      </c>
      <c r="D8" s="41" t="s">
        <v>38</v>
      </c>
      <c r="E8" s="41" t="s">
        <v>82</v>
      </c>
      <c r="F8" s="61">
        <v>5699.23</v>
      </c>
      <c r="G8" s="61">
        <v>458.14</v>
      </c>
      <c r="H8" s="61">
        <v>3994.22</v>
      </c>
      <c r="I8" s="61">
        <v>0</v>
      </c>
      <c r="J8" s="42">
        <v>0</v>
      </c>
      <c r="K8" s="43">
        <v>546.87</v>
      </c>
      <c r="L8" s="61">
        <v>546.87</v>
      </c>
      <c r="M8" s="42">
        <v>700</v>
      </c>
      <c r="N8" s="43">
        <f t="shared" si="0"/>
        <v>0</v>
      </c>
      <c r="O8" s="61">
        <v>0</v>
      </c>
      <c r="P8" s="61">
        <v>0</v>
      </c>
      <c r="Q8" s="61">
        <v>0</v>
      </c>
      <c r="R8" s="42">
        <v>0</v>
      </c>
      <c r="S8" s="43">
        <v>0</v>
      </c>
      <c r="T8" s="42">
        <v>0</v>
      </c>
    </row>
    <row r="9" spans="1:20" ht="19.5" customHeight="1">
      <c r="A9" s="41" t="s">
        <v>38</v>
      </c>
      <c r="B9" s="41" t="s">
        <v>38</v>
      </c>
      <c r="C9" s="41" t="s">
        <v>38</v>
      </c>
      <c r="D9" s="41" t="s">
        <v>38</v>
      </c>
      <c r="E9" s="41" t="s">
        <v>83</v>
      </c>
      <c r="F9" s="61">
        <v>5699.23</v>
      </c>
      <c r="G9" s="61">
        <v>458.14</v>
      </c>
      <c r="H9" s="61">
        <v>3994.22</v>
      </c>
      <c r="I9" s="61">
        <v>0</v>
      </c>
      <c r="J9" s="42">
        <v>0</v>
      </c>
      <c r="K9" s="43">
        <v>546.87</v>
      </c>
      <c r="L9" s="61">
        <v>546.87</v>
      </c>
      <c r="M9" s="42">
        <v>700</v>
      </c>
      <c r="N9" s="43">
        <f t="shared" si="0"/>
        <v>0</v>
      </c>
      <c r="O9" s="61">
        <v>0</v>
      </c>
      <c r="P9" s="61">
        <v>0</v>
      </c>
      <c r="Q9" s="61">
        <v>0</v>
      </c>
      <c r="R9" s="42">
        <v>0</v>
      </c>
      <c r="S9" s="43">
        <v>0</v>
      </c>
      <c r="T9" s="42">
        <v>0</v>
      </c>
    </row>
    <row r="10" spans="1:20" ht="19.5" customHeight="1">
      <c r="A10" s="41" t="s">
        <v>84</v>
      </c>
      <c r="B10" s="41" t="s">
        <v>85</v>
      </c>
      <c r="C10" s="41" t="s">
        <v>86</v>
      </c>
      <c r="D10" s="41" t="s">
        <v>87</v>
      </c>
      <c r="E10" s="41" t="s">
        <v>88</v>
      </c>
      <c r="F10" s="61">
        <v>1319.26</v>
      </c>
      <c r="G10" s="61">
        <v>329.26</v>
      </c>
      <c r="H10" s="61">
        <v>990</v>
      </c>
      <c r="I10" s="61">
        <v>0</v>
      </c>
      <c r="J10" s="42">
        <v>0</v>
      </c>
      <c r="K10" s="43">
        <v>0</v>
      </c>
      <c r="L10" s="61">
        <v>0</v>
      </c>
      <c r="M10" s="42">
        <v>0</v>
      </c>
      <c r="N10" s="43">
        <f t="shared" si="0"/>
        <v>0</v>
      </c>
      <c r="O10" s="61">
        <v>0</v>
      </c>
      <c r="P10" s="61">
        <v>0</v>
      </c>
      <c r="Q10" s="61">
        <v>0</v>
      </c>
      <c r="R10" s="42">
        <v>0</v>
      </c>
      <c r="S10" s="43">
        <v>0</v>
      </c>
      <c r="T10" s="42">
        <v>0</v>
      </c>
    </row>
    <row r="11" spans="1:20" ht="19.5" customHeight="1">
      <c r="A11" s="41" t="s">
        <v>89</v>
      </c>
      <c r="B11" s="41" t="s">
        <v>90</v>
      </c>
      <c r="C11" s="41" t="s">
        <v>91</v>
      </c>
      <c r="D11" s="41" t="s">
        <v>87</v>
      </c>
      <c r="E11" s="41" t="s">
        <v>92</v>
      </c>
      <c r="F11" s="61">
        <v>3841.09</v>
      </c>
      <c r="G11" s="61">
        <v>128.88</v>
      </c>
      <c r="H11" s="61">
        <v>2644.75</v>
      </c>
      <c r="I11" s="61">
        <v>0</v>
      </c>
      <c r="J11" s="42">
        <v>0</v>
      </c>
      <c r="K11" s="43">
        <v>367.46</v>
      </c>
      <c r="L11" s="61">
        <v>367.46</v>
      </c>
      <c r="M11" s="42">
        <v>700</v>
      </c>
      <c r="N11" s="43">
        <f t="shared" si="0"/>
        <v>0</v>
      </c>
      <c r="O11" s="61">
        <v>0</v>
      </c>
      <c r="P11" s="61">
        <v>0</v>
      </c>
      <c r="Q11" s="61">
        <v>0</v>
      </c>
      <c r="R11" s="42">
        <v>0</v>
      </c>
      <c r="S11" s="43">
        <v>0</v>
      </c>
      <c r="T11" s="42">
        <v>0</v>
      </c>
    </row>
    <row r="12" spans="1:20" ht="19.5" customHeight="1">
      <c r="A12" s="41" t="s">
        <v>93</v>
      </c>
      <c r="B12" s="41" t="s">
        <v>94</v>
      </c>
      <c r="C12" s="41" t="s">
        <v>94</v>
      </c>
      <c r="D12" s="41" t="s">
        <v>87</v>
      </c>
      <c r="E12" s="41" t="s">
        <v>95</v>
      </c>
      <c r="F12" s="61">
        <v>0.88</v>
      </c>
      <c r="G12" s="61">
        <v>0</v>
      </c>
      <c r="H12" s="61">
        <v>0.88</v>
      </c>
      <c r="I12" s="61">
        <v>0</v>
      </c>
      <c r="J12" s="42">
        <v>0</v>
      </c>
      <c r="K12" s="43">
        <v>0</v>
      </c>
      <c r="L12" s="61">
        <v>0</v>
      </c>
      <c r="M12" s="42">
        <v>0</v>
      </c>
      <c r="N12" s="43">
        <f t="shared" si="0"/>
        <v>0</v>
      </c>
      <c r="O12" s="61">
        <v>0</v>
      </c>
      <c r="P12" s="61">
        <v>0</v>
      </c>
      <c r="Q12" s="61">
        <v>0</v>
      </c>
      <c r="R12" s="42">
        <v>0</v>
      </c>
      <c r="S12" s="43">
        <v>0</v>
      </c>
      <c r="T12" s="42">
        <v>0</v>
      </c>
    </row>
    <row r="13" spans="1:20" ht="19.5" customHeight="1">
      <c r="A13" s="41" t="s">
        <v>96</v>
      </c>
      <c r="B13" s="41" t="s">
        <v>97</v>
      </c>
      <c r="C13" s="41" t="s">
        <v>97</v>
      </c>
      <c r="D13" s="41" t="s">
        <v>87</v>
      </c>
      <c r="E13" s="41" t="s">
        <v>98</v>
      </c>
      <c r="F13" s="61">
        <v>150</v>
      </c>
      <c r="G13" s="61">
        <v>0</v>
      </c>
      <c r="H13" s="61">
        <v>150</v>
      </c>
      <c r="I13" s="61">
        <v>0</v>
      </c>
      <c r="J13" s="42">
        <v>0</v>
      </c>
      <c r="K13" s="43">
        <v>0</v>
      </c>
      <c r="L13" s="61">
        <v>0</v>
      </c>
      <c r="M13" s="42">
        <v>0</v>
      </c>
      <c r="N13" s="43">
        <f t="shared" si="0"/>
        <v>0</v>
      </c>
      <c r="O13" s="61">
        <v>0</v>
      </c>
      <c r="P13" s="61">
        <v>0</v>
      </c>
      <c r="Q13" s="61">
        <v>0</v>
      </c>
      <c r="R13" s="42">
        <v>0</v>
      </c>
      <c r="S13" s="43">
        <v>0</v>
      </c>
      <c r="T13" s="42">
        <v>0</v>
      </c>
    </row>
    <row r="14" spans="1:20" ht="19.5" customHeight="1">
      <c r="A14" s="41" t="s">
        <v>96</v>
      </c>
      <c r="B14" s="41" t="s">
        <v>97</v>
      </c>
      <c r="C14" s="41" t="s">
        <v>99</v>
      </c>
      <c r="D14" s="41" t="s">
        <v>87</v>
      </c>
      <c r="E14" s="41" t="s">
        <v>100</v>
      </c>
      <c r="F14" s="61">
        <v>60</v>
      </c>
      <c r="G14" s="61">
        <v>0</v>
      </c>
      <c r="H14" s="61">
        <v>60</v>
      </c>
      <c r="I14" s="61">
        <v>0</v>
      </c>
      <c r="J14" s="42">
        <v>0</v>
      </c>
      <c r="K14" s="43">
        <v>0</v>
      </c>
      <c r="L14" s="61">
        <v>0</v>
      </c>
      <c r="M14" s="42">
        <v>0</v>
      </c>
      <c r="N14" s="43">
        <f t="shared" si="0"/>
        <v>0</v>
      </c>
      <c r="O14" s="61">
        <v>0</v>
      </c>
      <c r="P14" s="61">
        <v>0</v>
      </c>
      <c r="Q14" s="61">
        <v>0</v>
      </c>
      <c r="R14" s="42">
        <v>0</v>
      </c>
      <c r="S14" s="43">
        <v>0</v>
      </c>
      <c r="T14" s="42">
        <v>0</v>
      </c>
    </row>
    <row r="15" spans="1:20" ht="19.5" customHeight="1">
      <c r="A15" s="41" t="s">
        <v>101</v>
      </c>
      <c r="B15" s="41" t="s">
        <v>99</v>
      </c>
      <c r="C15" s="41" t="s">
        <v>102</v>
      </c>
      <c r="D15" s="41" t="s">
        <v>87</v>
      </c>
      <c r="E15" s="41" t="s">
        <v>103</v>
      </c>
      <c r="F15" s="61">
        <v>8</v>
      </c>
      <c r="G15" s="61">
        <v>0</v>
      </c>
      <c r="H15" s="61">
        <v>8</v>
      </c>
      <c r="I15" s="61">
        <v>0</v>
      </c>
      <c r="J15" s="42">
        <v>0</v>
      </c>
      <c r="K15" s="43">
        <v>0</v>
      </c>
      <c r="L15" s="61">
        <v>0</v>
      </c>
      <c r="M15" s="42">
        <v>0</v>
      </c>
      <c r="N15" s="43">
        <f t="shared" si="0"/>
        <v>0</v>
      </c>
      <c r="O15" s="61">
        <v>0</v>
      </c>
      <c r="P15" s="61">
        <v>0</v>
      </c>
      <c r="Q15" s="61">
        <v>0</v>
      </c>
      <c r="R15" s="42">
        <v>0</v>
      </c>
      <c r="S15" s="43">
        <v>0</v>
      </c>
      <c r="T15" s="42">
        <v>0</v>
      </c>
    </row>
    <row r="16" spans="1:20" ht="19.5" customHeight="1">
      <c r="A16" s="41" t="s">
        <v>101</v>
      </c>
      <c r="B16" s="41" t="s">
        <v>104</v>
      </c>
      <c r="C16" s="41" t="s">
        <v>91</v>
      </c>
      <c r="D16" s="41" t="s">
        <v>87</v>
      </c>
      <c r="E16" s="41" t="s">
        <v>105</v>
      </c>
      <c r="F16" s="61">
        <v>80</v>
      </c>
      <c r="G16" s="61">
        <v>0</v>
      </c>
      <c r="H16" s="61">
        <v>80</v>
      </c>
      <c r="I16" s="61">
        <v>0</v>
      </c>
      <c r="J16" s="42">
        <v>0</v>
      </c>
      <c r="K16" s="43">
        <v>0</v>
      </c>
      <c r="L16" s="61">
        <v>0</v>
      </c>
      <c r="M16" s="42">
        <v>0</v>
      </c>
      <c r="N16" s="43">
        <f t="shared" si="0"/>
        <v>0</v>
      </c>
      <c r="O16" s="61">
        <v>0</v>
      </c>
      <c r="P16" s="61">
        <v>0</v>
      </c>
      <c r="Q16" s="61">
        <v>0</v>
      </c>
      <c r="R16" s="42">
        <v>0</v>
      </c>
      <c r="S16" s="43">
        <v>0</v>
      </c>
      <c r="T16" s="42">
        <v>0</v>
      </c>
    </row>
    <row r="17" spans="1:20" ht="19.5" customHeight="1">
      <c r="A17" s="41" t="s">
        <v>106</v>
      </c>
      <c r="B17" s="41" t="s">
        <v>91</v>
      </c>
      <c r="C17" s="41" t="s">
        <v>102</v>
      </c>
      <c r="D17" s="41" t="s">
        <v>87</v>
      </c>
      <c r="E17" s="41" t="s">
        <v>107</v>
      </c>
      <c r="F17" s="61">
        <v>240</v>
      </c>
      <c r="G17" s="61">
        <v>0</v>
      </c>
      <c r="H17" s="61">
        <v>60.59</v>
      </c>
      <c r="I17" s="61">
        <v>0</v>
      </c>
      <c r="J17" s="42">
        <v>0</v>
      </c>
      <c r="K17" s="43">
        <v>179.41</v>
      </c>
      <c r="L17" s="61">
        <v>179.41</v>
      </c>
      <c r="M17" s="42">
        <v>0</v>
      </c>
      <c r="N17" s="43">
        <f t="shared" si="0"/>
        <v>0</v>
      </c>
      <c r="O17" s="61">
        <v>0</v>
      </c>
      <c r="P17" s="61">
        <v>0</v>
      </c>
      <c r="Q17" s="61">
        <v>0</v>
      </c>
      <c r="R17" s="42">
        <v>0</v>
      </c>
      <c r="S17" s="43">
        <v>0</v>
      </c>
      <c r="T17" s="42">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44"/>
      <c r="B1" s="139"/>
      <c r="C1" s="139"/>
      <c r="D1" s="139"/>
      <c r="E1" s="139"/>
      <c r="F1" s="139"/>
      <c r="G1" s="139"/>
      <c r="H1" s="139"/>
      <c r="I1" s="139"/>
      <c r="J1" s="152" t="s">
        <v>108</v>
      </c>
    </row>
    <row r="2" spans="1:10" ht="19.5" customHeight="1">
      <c r="A2" s="21" t="s">
        <v>109</v>
      </c>
      <c r="B2" s="21"/>
      <c r="C2" s="21"/>
      <c r="D2" s="21"/>
      <c r="E2" s="21"/>
      <c r="F2" s="21"/>
      <c r="G2" s="21"/>
      <c r="H2" s="21"/>
      <c r="I2" s="21"/>
      <c r="J2" s="21"/>
    </row>
    <row r="3" spans="1:10" ht="19.5" customHeight="1">
      <c r="A3" s="106" t="s">
        <v>0</v>
      </c>
      <c r="B3" s="107"/>
      <c r="C3" s="107"/>
      <c r="D3" s="107"/>
      <c r="E3" s="107"/>
      <c r="F3" s="140"/>
      <c r="G3" s="140"/>
      <c r="H3" s="140"/>
      <c r="I3" s="140"/>
      <c r="J3" s="25" t="s">
        <v>5</v>
      </c>
    </row>
    <row r="4" spans="1:10" ht="19.5" customHeight="1">
      <c r="A4" s="108" t="s">
        <v>58</v>
      </c>
      <c r="B4" s="110"/>
      <c r="C4" s="110"/>
      <c r="D4" s="110"/>
      <c r="E4" s="109"/>
      <c r="F4" s="141" t="s">
        <v>59</v>
      </c>
      <c r="G4" s="142" t="s">
        <v>110</v>
      </c>
      <c r="H4" s="143" t="s">
        <v>111</v>
      </c>
      <c r="I4" s="143" t="s">
        <v>112</v>
      </c>
      <c r="J4" s="148" t="s">
        <v>113</v>
      </c>
    </row>
    <row r="5" spans="1:10" ht="19.5" customHeight="1">
      <c r="A5" s="108" t="s">
        <v>69</v>
      </c>
      <c r="B5" s="110"/>
      <c r="C5" s="109"/>
      <c r="D5" s="144" t="s">
        <v>70</v>
      </c>
      <c r="E5" s="145" t="s">
        <v>114</v>
      </c>
      <c r="F5" s="142"/>
      <c r="G5" s="142"/>
      <c r="H5" s="143"/>
      <c r="I5" s="143"/>
      <c r="J5" s="148"/>
    </row>
    <row r="6" spans="1:10" ht="15" customHeight="1">
      <c r="A6" s="146" t="s">
        <v>79</v>
      </c>
      <c r="B6" s="146" t="s">
        <v>80</v>
      </c>
      <c r="C6" s="147" t="s">
        <v>81</v>
      </c>
      <c r="D6" s="148"/>
      <c r="E6" s="149"/>
      <c r="F6" s="142"/>
      <c r="G6" s="142"/>
      <c r="H6" s="143"/>
      <c r="I6" s="143"/>
      <c r="J6" s="148"/>
    </row>
    <row r="7" spans="1:10" ht="19.5" customHeight="1">
      <c r="A7" s="150" t="s">
        <v>38</v>
      </c>
      <c r="B7" s="150" t="s">
        <v>38</v>
      </c>
      <c r="C7" s="150" t="s">
        <v>38</v>
      </c>
      <c r="D7" s="151" t="s">
        <v>38</v>
      </c>
      <c r="E7" s="151" t="s">
        <v>59</v>
      </c>
      <c r="F7" s="128">
        <f aca="true" t="shared" si="0" ref="F7:F17">SUM(G7:J7)</f>
        <v>5699.23</v>
      </c>
      <c r="G7" s="128">
        <v>3032.21</v>
      </c>
      <c r="H7" s="128">
        <v>2667.02</v>
      </c>
      <c r="I7" s="128">
        <v>0</v>
      </c>
      <c r="J7" s="153">
        <v>0</v>
      </c>
    </row>
    <row r="8" spans="1:10" ht="19.5" customHeight="1">
      <c r="A8" s="150" t="s">
        <v>38</v>
      </c>
      <c r="B8" s="150" t="s">
        <v>38</v>
      </c>
      <c r="C8" s="150" t="s">
        <v>38</v>
      </c>
      <c r="D8" s="151" t="s">
        <v>38</v>
      </c>
      <c r="E8" s="151" t="s">
        <v>82</v>
      </c>
      <c r="F8" s="128">
        <f t="shared" si="0"/>
        <v>5699.23</v>
      </c>
      <c r="G8" s="128">
        <v>3032.21</v>
      </c>
      <c r="H8" s="128">
        <v>2667.02</v>
      </c>
      <c r="I8" s="128">
        <v>0</v>
      </c>
      <c r="J8" s="153">
        <v>0</v>
      </c>
    </row>
    <row r="9" spans="1:10" ht="19.5" customHeight="1">
      <c r="A9" s="150" t="s">
        <v>38</v>
      </c>
      <c r="B9" s="150" t="s">
        <v>38</v>
      </c>
      <c r="C9" s="150" t="s">
        <v>38</v>
      </c>
      <c r="D9" s="151" t="s">
        <v>38</v>
      </c>
      <c r="E9" s="151" t="s">
        <v>83</v>
      </c>
      <c r="F9" s="128">
        <f t="shared" si="0"/>
        <v>5699.23</v>
      </c>
      <c r="G9" s="128">
        <v>3032.21</v>
      </c>
      <c r="H9" s="128">
        <v>2667.02</v>
      </c>
      <c r="I9" s="128">
        <v>0</v>
      </c>
      <c r="J9" s="153">
        <v>0</v>
      </c>
    </row>
    <row r="10" spans="1:10" ht="19.5" customHeight="1">
      <c r="A10" s="150" t="s">
        <v>84</v>
      </c>
      <c r="B10" s="150" t="s">
        <v>85</v>
      </c>
      <c r="C10" s="150" t="s">
        <v>86</v>
      </c>
      <c r="D10" s="151" t="s">
        <v>87</v>
      </c>
      <c r="E10" s="151" t="s">
        <v>88</v>
      </c>
      <c r="F10" s="128">
        <f t="shared" si="0"/>
        <v>1319.26</v>
      </c>
      <c r="G10" s="128">
        <v>0</v>
      </c>
      <c r="H10" s="128">
        <v>1319.26</v>
      </c>
      <c r="I10" s="128">
        <v>0</v>
      </c>
      <c r="J10" s="153">
        <v>0</v>
      </c>
    </row>
    <row r="11" spans="1:10" ht="19.5" customHeight="1">
      <c r="A11" s="150" t="s">
        <v>89</v>
      </c>
      <c r="B11" s="150" t="s">
        <v>90</v>
      </c>
      <c r="C11" s="150" t="s">
        <v>91</v>
      </c>
      <c r="D11" s="151" t="s">
        <v>87</v>
      </c>
      <c r="E11" s="151" t="s">
        <v>92</v>
      </c>
      <c r="F11" s="128">
        <f t="shared" si="0"/>
        <v>3841.09</v>
      </c>
      <c r="G11" s="128">
        <v>2502.21</v>
      </c>
      <c r="H11" s="128">
        <v>1338.88</v>
      </c>
      <c r="I11" s="128">
        <v>0</v>
      </c>
      <c r="J11" s="153">
        <v>0</v>
      </c>
    </row>
    <row r="12" spans="1:10" ht="19.5" customHeight="1">
      <c r="A12" s="150" t="s">
        <v>93</v>
      </c>
      <c r="B12" s="150" t="s">
        <v>94</v>
      </c>
      <c r="C12" s="150" t="s">
        <v>94</v>
      </c>
      <c r="D12" s="151" t="s">
        <v>87</v>
      </c>
      <c r="E12" s="151" t="s">
        <v>95</v>
      </c>
      <c r="F12" s="128">
        <f t="shared" si="0"/>
        <v>0.88</v>
      </c>
      <c r="G12" s="128">
        <v>0</v>
      </c>
      <c r="H12" s="128">
        <v>0.88</v>
      </c>
      <c r="I12" s="128">
        <v>0</v>
      </c>
      <c r="J12" s="153">
        <v>0</v>
      </c>
    </row>
    <row r="13" spans="1:10" ht="19.5" customHeight="1">
      <c r="A13" s="150" t="s">
        <v>96</v>
      </c>
      <c r="B13" s="150" t="s">
        <v>97</v>
      </c>
      <c r="C13" s="150" t="s">
        <v>97</v>
      </c>
      <c r="D13" s="151" t="s">
        <v>87</v>
      </c>
      <c r="E13" s="151" t="s">
        <v>98</v>
      </c>
      <c r="F13" s="128">
        <f t="shared" si="0"/>
        <v>150</v>
      </c>
      <c r="G13" s="128">
        <v>150</v>
      </c>
      <c r="H13" s="128">
        <v>0</v>
      </c>
      <c r="I13" s="128">
        <v>0</v>
      </c>
      <c r="J13" s="153">
        <v>0</v>
      </c>
    </row>
    <row r="14" spans="1:10" ht="19.5" customHeight="1">
      <c r="A14" s="150" t="s">
        <v>96</v>
      </c>
      <c r="B14" s="150" t="s">
        <v>97</v>
      </c>
      <c r="C14" s="150" t="s">
        <v>99</v>
      </c>
      <c r="D14" s="151" t="s">
        <v>87</v>
      </c>
      <c r="E14" s="151" t="s">
        <v>100</v>
      </c>
      <c r="F14" s="128">
        <f t="shared" si="0"/>
        <v>60</v>
      </c>
      <c r="G14" s="128">
        <v>60</v>
      </c>
      <c r="H14" s="128">
        <v>0</v>
      </c>
      <c r="I14" s="128">
        <v>0</v>
      </c>
      <c r="J14" s="153">
        <v>0</v>
      </c>
    </row>
    <row r="15" spans="1:10" ht="19.5" customHeight="1">
      <c r="A15" s="150" t="s">
        <v>101</v>
      </c>
      <c r="B15" s="150" t="s">
        <v>99</v>
      </c>
      <c r="C15" s="150" t="s">
        <v>102</v>
      </c>
      <c r="D15" s="151" t="s">
        <v>87</v>
      </c>
      <c r="E15" s="151" t="s">
        <v>103</v>
      </c>
      <c r="F15" s="128">
        <f t="shared" si="0"/>
        <v>8</v>
      </c>
      <c r="G15" s="128">
        <v>0</v>
      </c>
      <c r="H15" s="128">
        <v>8</v>
      </c>
      <c r="I15" s="128">
        <v>0</v>
      </c>
      <c r="J15" s="153">
        <v>0</v>
      </c>
    </row>
    <row r="16" spans="1:10" ht="19.5" customHeight="1">
      <c r="A16" s="150" t="s">
        <v>101</v>
      </c>
      <c r="B16" s="150" t="s">
        <v>104</v>
      </c>
      <c r="C16" s="150" t="s">
        <v>91</v>
      </c>
      <c r="D16" s="151" t="s">
        <v>87</v>
      </c>
      <c r="E16" s="151" t="s">
        <v>105</v>
      </c>
      <c r="F16" s="128">
        <f t="shared" si="0"/>
        <v>80</v>
      </c>
      <c r="G16" s="128">
        <v>80</v>
      </c>
      <c r="H16" s="128">
        <v>0</v>
      </c>
      <c r="I16" s="128">
        <v>0</v>
      </c>
      <c r="J16" s="153">
        <v>0</v>
      </c>
    </row>
    <row r="17" spans="1:10" ht="19.5" customHeight="1">
      <c r="A17" s="150" t="s">
        <v>106</v>
      </c>
      <c r="B17" s="150" t="s">
        <v>91</v>
      </c>
      <c r="C17" s="150" t="s">
        <v>102</v>
      </c>
      <c r="D17" s="151" t="s">
        <v>87</v>
      </c>
      <c r="E17" s="151" t="s">
        <v>107</v>
      </c>
      <c r="F17" s="128">
        <f t="shared" si="0"/>
        <v>240</v>
      </c>
      <c r="G17" s="128">
        <v>240</v>
      </c>
      <c r="H17" s="128">
        <v>0</v>
      </c>
      <c r="I17" s="128">
        <v>0</v>
      </c>
      <c r="J17" s="153">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05"/>
      <c r="B1" s="105"/>
      <c r="C1" s="105"/>
      <c r="D1" s="105"/>
      <c r="E1" s="105"/>
      <c r="F1" s="105"/>
      <c r="G1" s="105"/>
      <c r="H1" s="25" t="s">
        <v>115</v>
      </c>
    </row>
    <row r="2" spans="1:8" ht="20.25" customHeight="1">
      <c r="A2" s="21" t="s">
        <v>116</v>
      </c>
      <c r="B2" s="21"/>
      <c r="C2" s="21"/>
      <c r="D2" s="21"/>
      <c r="E2" s="21"/>
      <c r="F2" s="21"/>
      <c r="G2" s="21"/>
      <c r="H2" s="21"/>
    </row>
    <row r="3" spans="1:8" ht="20.25" customHeight="1">
      <c r="A3" s="106" t="s">
        <v>0</v>
      </c>
      <c r="B3" s="107"/>
      <c r="C3" s="44"/>
      <c r="D3" s="44"/>
      <c r="E3" s="44"/>
      <c r="F3" s="44"/>
      <c r="G3" s="44"/>
      <c r="H3" s="25" t="s">
        <v>5</v>
      </c>
    </row>
    <row r="4" spans="1:8" ht="24" customHeight="1">
      <c r="A4" s="108" t="s">
        <v>6</v>
      </c>
      <c r="B4" s="109"/>
      <c r="C4" s="108" t="s">
        <v>7</v>
      </c>
      <c r="D4" s="110"/>
      <c r="E4" s="110"/>
      <c r="F4" s="110"/>
      <c r="G4" s="110"/>
      <c r="H4" s="109"/>
    </row>
    <row r="5" spans="1:8" ht="24" customHeight="1">
      <c r="A5" s="111" t="s">
        <v>8</v>
      </c>
      <c r="B5" s="112" t="s">
        <v>9</v>
      </c>
      <c r="C5" s="111" t="s">
        <v>8</v>
      </c>
      <c r="D5" s="111" t="s">
        <v>59</v>
      </c>
      <c r="E5" s="112" t="s">
        <v>117</v>
      </c>
      <c r="F5" s="113" t="s">
        <v>118</v>
      </c>
      <c r="G5" s="112" t="s">
        <v>119</v>
      </c>
      <c r="H5" s="113" t="s">
        <v>120</v>
      </c>
    </row>
    <row r="6" spans="1:8" ht="24" customHeight="1">
      <c r="A6" s="114" t="s">
        <v>121</v>
      </c>
      <c r="B6" s="115">
        <f>SUM(B7:B9)</f>
        <v>3994.22</v>
      </c>
      <c r="C6" s="116" t="s">
        <v>122</v>
      </c>
      <c r="D6" s="115">
        <f aca="true" t="shared" si="0" ref="D6:D36">SUM(E6:H6)</f>
        <v>4332.360000000001</v>
      </c>
      <c r="E6" s="117">
        <f>SUM(E7:E36)</f>
        <v>4332.360000000001</v>
      </c>
      <c r="F6" s="118">
        <f>SUM(F7:F36)</f>
        <v>0</v>
      </c>
      <c r="G6" s="118">
        <f>SUM(G7:G36)</f>
        <v>0</v>
      </c>
      <c r="H6" s="118">
        <f>SUM(H7:H36)</f>
        <v>0</v>
      </c>
    </row>
    <row r="7" spans="1:8" ht="24" customHeight="1">
      <c r="A7" s="114" t="s">
        <v>123</v>
      </c>
      <c r="B7" s="115">
        <v>3994.22</v>
      </c>
      <c r="C7" s="116" t="s">
        <v>124</v>
      </c>
      <c r="D7" s="115">
        <f t="shared" si="0"/>
        <v>1319.26</v>
      </c>
      <c r="E7" s="117">
        <v>1319.26</v>
      </c>
      <c r="F7" s="119">
        <v>0</v>
      </c>
      <c r="G7" s="119">
        <v>0</v>
      </c>
      <c r="H7" s="120">
        <v>0</v>
      </c>
    </row>
    <row r="8" spans="1:8" ht="24" customHeight="1">
      <c r="A8" s="114" t="s">
        <v>125</v>
      </c>
      <c r="B8" s="115">
        <v>0</v>
      </c>
      <c r="C8" s="116" t="s">
        <v>126</v>
      </c>
      <c r="D8" s="115">
        <f t="shared" si="0"/>
        <v>0</v>
      </c>
      <c r="E8" s="117">
        <v>0</v>
      </c>
      <c r="F8" s="117">
        <v>0</v>
      </c>
      <c r="G8" s="117">
        <v>0</v>
      </c>
      <c r="H8" s="115">
        <v>0</v>
      </c>
    </row>
    <row r="9" spans="1:8" ht="24" customHeight="1">
      <c r="A9" s="114" t="s">
        <v>127</v>
      </c>
      <c r="B9" s="115">
        <v>0</v>
      </c>
      <c r="C9" s="116" t="s">
        <v>128</v>
      </c>
      <c r="D9" s="115">
        <f t="shared" si="0"/>
        <v>0</v>
      </c>
      <c r="E9" s="117">
        <v>0</v>
      </c>
      <c r="F9" s="117">
        <v>0</v>
      </c>
      <c r="G9" s="117">
        <v>0</v>
      </c>
      <c r="H9" s="115">
        <v>0</v>
      </c>
    </row>
    <row r="10" spans="1:8" ht="24" customHeight="1">
      <c r="A10" s="114" t="s">
        <v>129</v>
      </c>
      <c r="B10" s="115">
        <f>SUM(B11:B14)</f>
        <v>338.14</v>
      </c>
      <c r="C10" s="116" t="s">
        <v>130</v>
      </c>
      <c r="D10" s="115">
        <f t="shared" si="0"/>
        <v>0</v>
      </c>
      <c r="E10" s="117">
        <v>0</v>
      </c>
      <c r="F10" s="117">
        <v>0</v>
      </c>
      <c r="G10" s="117">
        <v>0</v>
      </c>
      <c r="H10" s="115">
        <v>0</v>
      </c>
    </row>
    <row r="11" spans="1:8" ht="24" customHeight="1">
      <c r="A11" s="114" t="s">
        <v>123</v>
      </c>
      <c r="B11" s="115">
        <v>338.14</v>
      </c>
      <c r="C11" s="116" t="s">
        <v>131</v>
      </c>
      <c r="D11" s="115">
        <f t="shared" si="0"/>
        <v>2653.63</v>
      </c>
      <c r="E11" s="117">
        <v>2653.63</v>
      </c>
      <c r="F11" s="117">
        <v>0</v>
      </c>
      <c r="G11" s="117">
        <v>0</v>
      </c>
      <c r="H11" s="115">
        <v>0</v>
      </c>
    </row>
    <row r="12" spans="1:8" ht="24" customHeight="1">
      <c r="A12" s="114" t="s">
        <v>125</v>
      </c>
      <c r="B12" s="115">
        <v>0</v>
      </c>
      <c r="C12" s="116" t="s">
        <v>132</v>
      </c>
      <c r="D12" s="115">
        <f t="shared" si="0"/>
        <v>0.88</v>
      </c>
      <c r="E12" s="117">
        <v>0.88</v>
      </c>
      <c r="F12" s="117">
        <v>0</v>
      </c>
      <c r="G12" s="117">
        <v>0</v>
      </c>
      <c r="H12" s="115">
        <v>0</v>
      </c>
    </row>
    <row r="13" spans="1:8" ht="24" customHeight="1">
      <c r="A13" s="114" t="s">
        <v>127</v>
      </c>
      <c r="B13" s="115">
        <v>0</v>
      </c>
      <c r="C13" s="116" t="s">
        <v>133</v>
      </c>
      <c r="D13" s="115">
        <f t="shared" si="0"/>
        <v>0</v>
      </c>
      <c r="E13" s="117">
        <v>0</v>
      </c>
      <c r="F13" s="117">
        <v>0</v>
      </c>
      <c r="G13" s="117">
        <v>0</v>
      </c>
      <c r="H13" s="115">
        <v>0</v>
      </c>
    </row>
    <row r="14" spans="1:8" ht="24" customHeight="1">
      <c r="A14" s="114" t="s">
        <v>134</v>
      </c>
      <c r="B14" s="115">
        <v>0</v>
      </c>
      <c r="C14" s="116" t="s">
        <v>135</v>
      </c>
      <c r="D14" s="115">
        <f t="shared" si="0"/>
        <v>210</v>
      </c>
      <c r="E14" s="117">
        <v>210</v>
      </c>
      <c r="F14" s="117">
        <v>0</v>
      </c>
      <c r="G14" s="117">
        <v>0</v>
      </c>
      <c r="H14" s="115">
        <v>0</v>
      </c>
    </row>
    <row r="15" spans="1:8" ht="24" customHeight="1">
      <c r="A15" s="121"/>
      <c r="B15" s="115"/>
      <c r="C15" s="122" t="s">
        <v>136</v>
      </c>
      <c r="D15" s="115">
        <f t="shared" si="0"/>
        <v>0</v>
      </c>
      <c r="E15" s="117">
        <v>0</v>
      </c>
      <c r="F15" s="117">
        <v>0</v>
      </c>
      <c r="G15" s="117">
        <v>0</v>
      </c>
      <c r="H15" s="115">
        <v>0</v>
      </c>
    </row>
    <row r="16" spans="1:8" ht="24" customHeight="1">
      <c r="A16" s="121"/>
      <c r="B16" s="115"/>
      <c r="C16" s="122" t="s">
        <v>137</v>
      </c>
      <c r="D16" s="115">
        <f t="shared" si="0"/>
        <v>88</v>
      </c>
      <c r="E16" s="117">
        <v>88</v>
      </c>
      <c r="F16" s="117">
        <v>0</v>
      </c>
      <c r="G16" s="117">
        <v>0</v>
      </c>
      <c r="H16" s="115">
        <v>0</v>
      </c>
    </row>
    <row r="17" spans="1:8" ht="24" customHeight="1">
      <c r="A17" s="121"/>
      <c r="B17" s="115"/>
      <c r="C17" s="122" t="s">
        <v>138</v>
      </c>
      <c r="D17" s="115">
        <f t="shared" si="0"/>
        <v>0</v>
      </c>
      <c r="E17" s="117">
        <v>0</v>
      </c>
      <c r="F17" s="117">
        <v>0</v>
      </c>
      <c r="G17" s="117">
        <v>0</v>
      </c>
      <c r="H17" s="115">
        <v>0</v>
      </c>
    </row>
    <row r="18" spans="1:8" ht="24" customHeight="1">
      <c r="A18" s="121"/>
      <c r="B18" s="115"/>
      <c r="C18" s="122" t="s">
        <v>139</v>
      </c>
      <c r="D18" s="115">
        <f t="shared" si="0"/>
        <v>0</v>
      </c>
      <c r="E18" s="117">
        <v>0</v>
      </c>
      <c r="F18" s="117">
        <v>0</v>
      </c>
      <c r="G18" s="117">
        <v>0</v>
      </c>
      <c r="H18" s="115">
        <v>0</v>
      </c>
    </row>
    <row r="19" spans="1:8" ht="24" customHeight="1">
      <c r="A19" s="121"/>
      <c r="B19" s="115"/>
      <c r="C19" s="122" t="s">
        <v>140</v>
      </c>
      <c r="D19" s="115">
        <f t="shared" si="0"/>
        <v>0</v>
      </c>
      <c r="E19" s="117">
        <v>0</v>
      </c>
      <c r="F19" s="117">
        <v>0</v>
      </c>
      <c r="G19" s="117">
        <v>0</v>
      </c>
      <c r="H19" s="115">
        <v>0</v>
      </c>
    </row>
    <row r="20" spans="1:8" ht="24" customHeight="1">
      <c r="A20" s="121"/>
      <c r="B20" s="115"/>
      <c r="C20" s="122" t="s">
        <v>141</v>
      </c>
      <c r="D20" s="115">
        <f t="shared" si="0"/>
        <v>0</v>
      </c>
      <c r="E20" s="117">
        <v>0</v>
      </c>
      <c r="F20" s="117">
        <v>0</v>
      </c>
      <c r="G20" s="117">
        <v>0</v>
      </c>
      <c r="H20" s="115">
        <v>0</v>
      </c>
    </row>
    <row r="21" spans="1:8" ht="24" customHeight="1">
      <c r="A21" s="121"/>
      <c r="B21" s="115"/>
      <c r="C21" s="122" t="s">
        <v>142</v>
      </c>
      <c r="D21" s="115">
        <f t="shared" si="0"/>
        <v>0</v>
      </c>
      <c r="E21" s="117">
        <v>0</v>
      </c>
      <c r="F21" s="117">
        <v>0</v>
      </c>
      <c r="G21" s="117">
        <v>0</v>
      </c>
      <c r="H21" s="115">
        <v>0</v>
      </c>
    </row>
    <row r="22" spans="1:8" ht="24" customHeight="1">
      <c r="A22" s="121"/>
      <c r="B22" s="115"/>
      <c r="C22" s="122" t="s">
        <v>143</v>
      </c>
      <c r="D22" s="115">
        <f t="shared" si="0"/>
        <v>0</v>
      </c>
      <c r="E22" s="117">
        <v>0</v>
      </c>
      <c r="F22" s="117">
        <v>0</v>
      </c>
      <c r="G22" s="117">
        <v>0</v>
      </c>
      <c r="H22" s="115">
        <v>0</v>
      </c>
    </row>
    <row r="23" spans="1:8" ht="24" customHeight="1">
      <c r="A23" s="121"/>
      <c r="B23" s="115"/>
      <c r="C23" s="122" t="s">
        <v>144</v>
      </c>
      <c r="D23" s="115">
        <f t="shared" si="0"/>
        <v>0</v>
      </c>
      <c r="E23" s="117">
        <v>0</v>
      </c>
      <c r="F23" s="117">
        <v>0</v>
      </c>
      <c r="G23" s="117">
        <v>0</v>
      </c>
      <c r="H23" s="115">
        <v>0</v>
      </c>
    </row>
    <row r="24" spans="1:8" ht="24" customHeight="1">
      <c r="A24" s="121"/>
      <c r="B24" s="115"/>
      <c r="C24" s="123" t="s">
        <v>145</v>
      </c>
      <c r="D24" s="115">
        <f t="shared" si="0"/>
        <v>0</v>
      </c>
      <c r="E24" s="117">
        <v>0</v>
      </c>
      <c r="F24" s="117">
        <v>0</v>
      </c>
      <c r="G24" s="117">
        <v>0</v>
      </c>
      <c r="H24" s="115">
        <v>0</v>
      </c>
    </row>
    <row r="25" spans="1:8" ht="24" customHeight="1">
      <c r="A25" s="124"/>
      <c r="B25" s="125"/>
      <c r="C25" s="126" t="s">
        <v>146</v>
      </c>
      <c r="D25" s="125">
        <f t="shared" si="0"/>
        <v>0</v>
      </c>
      <c r="E25" s="125">
        <v>0</v>
      </c>
      <c r="F25" s="125">
        <v>0</v>
      </c>
      <c r="G25" s="125">
        <v>0</v>
      </c>
      <c r="H25" s="125">
        <v>0</v>
      </c>
    </row>
    <row r="26" spans="1:8" ht="24" customHeight="1">
      <c r="A26" s="114"/>
      <c r="B26" s="125"/>
      <c r="C26" s="126" t="s">
        <v>147</v>
      </c>
      <c r="D26" s="125">
        <f t="shared" si="0"/>
        <v>60.59</v>
      </c>
      <c r="E26" s="125">
        <v>60.59</v>
      </c>
      <c r="F26" s="125">
        <v>0</v>
      </c>
      <c r="G26" s="125">
        <v>0</v>
      </c>
      <c r="H26" s="125">
        <v>0</v>
      </c>
    </row>
    <row r="27" spans="1:8" ht="24" customHeight="1">
      <c r="A27" s="114"/>
      <c r="B27" s="125"/>
      <c r="C27" s="126" t="s">
        <v>148</v>
      </c>
      <c r="D27" s="125">
        <f t="shared" si="0"/>
        <v>0</v>
      </c>
      <c r="E27" s="125">
        <v>0</v>
      </c>
      <c r="F27" s="125">
        <v>0</v>
      </c>
      <c r="G27" s="125">
        <v>0</v>
      </c>
      <c r="H27" s="125">
        <v>0</v>
      </c>
    </row>
    <row r="28" spans="1:8" ht="24" customHeight="1">
      <c r="A28" s="114"/>
      <c r="B28" s="125"/>
      <c r="C28" s="126" t="s">
        <v>149</v>
      </c>
      <c r="D28" s="125">
        <f t="shared" si="0"/>
        <v>0</v>
      </c>
      <c r="E28" s="125">
        <v>0</v>
      </c>
      <c r="F28" s="125">
        <v>0</v>
      </c>
      <c r="G28" s="125">
        <v>0</v>
      </c>
      <c r="H28" s="125">
        <v>0</v>
      </c>
    </row>
    <row r="29" spans="1:8" ht="24" customHeight="1">
      <c r="A29" s="114"/>
      <c r="B29" s="125"/>
      <c r="C29" s="126" t="s">
        <v>150</v>
      </c>
      <c r="D29" s="125">
        <f t="shared" si="0"/>
        <v>0</v>
      </c>
      <c r="E29" s="125">
        <v>0</v>
      </c>
      <c r="F29" s="125">
        <v>0</v>
      </c>
      <c r="G29" s="125">
        <v>0</v>
      </c>
      <c r="H29" s="125">
        <v>0</v>
      </c>
    </row>
    <row r="30" spans="1:8" ht="24" customHeight="1">
      <c r="A30" s="127"/>
      <c r="B30" s="128"/>
      <c r="C30" s="129" t="s">
        <v>151</v>
      </c>
      <c r="D30" s="120">
        <f t="shared" si="0"/>
        <v>0</v>
      </c>
      <c r="E30" s="130">
        <v>0</v>
      </c>
      <c r="F30" s="130">
        <v>0</v>
      </c>
      <c r="G30" s="130">
        <v>0</v>
      </c>
      <c r="H30" s="130">
        <v>0</v>
      </c>
    </row>
    <row r="31" spans="1:8" ht="24" customHeight="1">
      <c r="A31" s="131"/>
      <c r="B31" s="117"/>
      <c r="C31" s="132" t="s">
        <v>152</v>
      </c>
      <c r="D31" s="115">
        <f t="shared" si="0"/>
        <v>0</v>
      </c>
      <c r="E31" s="133">
        <v>0</v>
      </c>
      <c r="F31" s="133">
        <v>0</v>
      </c>
      <c r="G31" s="133">
        <v>0</v>
      </c>
      <c r="H31" s="133">
        <v>0</v>
      </c>
    </row>
    <row r="32" spans="1:8" ht="24" customHeight="1">
      <c r="A32" s="134"/>
      <c r="B32" s="118"/>
      <c r="C32" s="135" t="s">
        <v>153</v>
      </c>
      <c r="D32" s="118">
        <f t="shared" si="0"/>
        <v>0</v>
      </c>
      <c r="E32" s="118">
        <v>0</v>
      </c>
      <c r="F32" s="118">
        <v>0</v>
      </c>
      <c r="G32" s="118">
        <v>0</v>
      </c>
      <c r="H32" s="118">
        <v>0</v>
      </c>
    </row>
    <row r="33" spans="1:8" ht="24" customHeight="1">
      <c r="A33" s="134"/>
      <c r="B33" s="118"/>
      <c r="C33" s="135" t="s">
        <v>154</v>
      </c>
      <c r="D33" s="118">
        <f t="shared" si="0"/>
        <v>0</v>
      </c>
      <c r="E33" s="118">
        <v>0</v>
      </c>
      <c r="F33" s="118">
        <v>0</v>
      </c>
      <c r="G33" s="118">
        <v>0</v>
      </c>
      <c r="H33" s="118">
        <v>0</v>
      </c>
    </row>
    <row r="34" spans="1:8" ht="24" customHeight="1">
      <c r="A34" s="134"/>
      <c r="B34" s="118"/>
      <c r="C34" s="135" t="s">
        <v>155</v>
      </c>
      <c r="D34" s="118">
        <f t="shared" si="0"/>
        <v>0</v>
      </c>
      <c r="E34" s="118">
        <v>0</v>
      </c>
      <c r="F34" s="118">
        <v>0</v>
      </c>
      <c r="G34" s="118">
        <v>0</v>
      </c>
      <c r="H34" s="118">
        <v>0</v>
      </c>
    </row>
    <row r="35" spans="1:8" ht="24" customHeight="1">
      <c r="A35" s="134"/>
      <c r="B35" s="118"/>
      <c r="C35" s="135" t="s">
        <v>156</v>
      </c>
      <c r="D35" s="118">
        <f t="shared" si="0"/>
        <v>0</v>
      </c>
      <c r="E35" s="118">
        <v>0</v>
      </c>
      <c r="F35" s="118">
        <v>0</v>
      </c>
      <c r="G35" s="118">
        <v>0</v>
      </c>
      <c r="H35" s="118">
        <v>0</v>
      </c>
    </row>
    <row r="36" spans="1:8" ht="24" customHeight="1">
      <c r="A36" s="134"/>
      <c r="B36" s="118"/>
      <c r="C36" s="135" t="s">
        <v>157</v>
      </c>
      <c r="D36" s="118">
        <f t="shared" si="0"/>
        <v>0</v>
      </c>
      <c r="E36" s="118">
        <v>0</v>
      </c>
      <c r="F36" s="118">
        <v>0</v>
      </c>
      <c r="G36" s="118">
        <v>0</v>
      </c>
      <c r="H36" s="118">
        <v>0</v>
      </c>
    </row>
    <row r="37" spans="1:8" ht="24" customHeight="1">
      <c r="A37" s="136"/>
      <c r="B37" s="137"/>
      <c r="C37" s="136"/>
      <c r="D37" s="137"/>
      <c r="E37" s="118"/>
      <c r="F37" s="118"/>
      <c r="G37" s="118" t="s">
        <v>38</v>
      </c>
      <c r="H37" s="118"/>
    </row>
    <row r="38" spans="1:8" ht="24" customHeight="1">
      <c r="A38" s="134"/>
      <c r="B38" s="118"/>
      <c r="C38" s="134" t="s">
        <v>158</v>
      </c>
      <c r="D38" s="118">
        <f>SUM(E38:H38)</f>
        <v>0</v>
      </c>
      <c r="E38" s="118">
        <f>SUM(B7,B11)-SUM(E6)</f>
        <v>0</v>
      </c>
      <c r="F38" s="118">
        <f>SUM(B8,B12)-SUM(F6)</f>
        <v>0</v>
      </c>
      <c r="G38" s="118">
        <f>SUM(B9,B13)-SUM(G6)</f>
        <v>0</v>
      </c>
      <c r="H38" s="118">
        <f>SUM(B14)-SUM(H6)</f>
        <v>0</v>
      </c>
    </row>
    <row r="39" spans="1:8" ht="24" customHeight="1">
      <c r="A39" s="134"/>
      <c r="B39" s="138"/>
      <c r="C39" s="134"/>
      <c r="D39" s="137"/>
      <c r="E39" s="118"/>
      <c r="F39" s="118"/>
      <c r="G39" s="118"/>
      <c r="H39" s="118"/>
    </row>
    <row r="40" spans="1:8" ht="24" customHeight="1">
      <c r="A40" s="136" t="s">
        <v>54</v>
      </c>
      <c r="B40" s="138">
        <f>SUM(B6,B10)</f>
        <v>4332.36</v>
      </c>
      <c r="C40" s="136" t="s">
        <v>55</v>
      </c>
      <c r="D40" s="137">
        <f>SUM(D7:D38)</f>
        <v>4332.360000000001</v>
      </c>
      <c r="E40" s="137">
        <f>SUM(E7:E38)</f>
        <v>4332.360000000001</v>
      </c>
      <c r="F40" s="137">
        <f>SUM(F7:F38)</f>
        <v>0</v>
      </c>
      <c r="G40" s="137">
        <f>SUM(G7:G38)</f>
        <v>0</v>
      </c>
      <c r="H40" s="137">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9"/>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18"/>
      <c r="B1" s="19"/>
      <c r="C1" s="19"/>
      <c r="D1" s="19"/>
      <c r="E1" s="19"/>
      <c r="F1" s="19"/>
      <c r="G1" s="19"/>
      <c r="H1" s="19"/>
      <c r="I1" s="19"/>
      <c r="J1" s="19"/>
      <c r="K1" s="19"/>
      <c r="L1" s="19"/>
      <c r="M1" s="19"/>
      <c r="N1" s="19"/>
      <c r="P1" s="101"/>
      <c r="Q1" s="101"/>
      <c r="R1" s="101"/>
      <c r="S1" s="101"/>
      <c r="T1" s="101"/>
      <c r="U1" s="101"/>
      <c r="V1" s="101"/>
      <c r="W1" s="101"/>
      <c r="X1" s="101"/>
      <c r="Y1" s="101"/>
      <c r="Z1" s="101"/>
      <c r="AA1" s="101"/>
      <c r="AB1" s="101"/>
      <c r="AC1" s="101"/>
      <c r="AD1" s="101"/>
      <c r="AE1" s="101"/>
      <c r="AF1" s="101"/>
      <c r="AG1" s="101"/>
      <c r="AH1" s="101"/>
      <c r="AI1" s="101"/>
      <c r="AJ1" s="101"/>
      <c r="AK1" s="101"/>
      <c r="AL1" s="101"/>
      <c r="AO1" s="20" t="s">
        <v>159</v>
      </c>
    </row>
    <row r="2" spans="1:41" ht="19.5" customHeight="1">
      <c r="A2" s="21" t="s">
        <v>160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row>
    <row r="3" spans="1:41" ht="19.5" customHeight="1">
      <c r="A3" s="22" t="s">
        <v>0</v>
      </c>
      <c r="B3" s="23"/>
      <c r="C3" s="23"/>
      <c r="D3" s="23"/>
      <c r="E3" s="93"/>
      <c r="F3" s="93"/>
      <c r="G3" s="93"/>
      <c r="H3" s="93"/>
      <c r="I3" s="93"/>
      <c r="J3" s="93"/>
      <c r="K3" s="93"/>
      <c r="L3" s="93"/>
      <c r="M3" s="93"/>
      <c r="N3" s="93"/>
      <c r="P3" s="102"/>
      <c r="Q3" s="102"/>
      <c r="R3" s="102"/>
      <c r="S3" s="102"/>
      <c r="T3" s="102"/>
      <c r="U3" s="102"/>
      <c r="V3" s="102"/>
      <c r="W3" s="102"/>
      <c r="X3" s="102"/>
      <c r="Y3" s="102"/>
      <c r="Z3" s="102"/>
      <c r="AA3" s="102"/>
      <c r="AB3" s="102"/>
      <c r="AC3" s="102"/>
      <c r="AD3" s="102"/>
      <c r="AE3" s="102"/>
      <c r="AF3" s="102"/>
      <c r="AG3" s="102"/>
      <c r="AH3" s="102"/>
      <c r="AI3" s="79"/>
      <c r="AJ3" s="79"/>
      <c r="AK3" s="79"/>
      <c r="AL3" s="79"/>
      <c r="AO3" s="25" t="s">
        <v>5</v>
      </c>
    </row>
    <row r="4" spans="1:41" ht="19.5" customHeight="1">
      <c r="A4" s="26" t="s">
        <v>58</v>
      </c>
      <c r="B4" s="27"/>
      <c r="C4" s="27"/>
      <c r="D4" s="28"/>
      <c r="E4" s="94" t="s">
        <v>161</v>
      </c>
      <c r="F4" s="83" t="s">
        <v>162</v>
      </c>
      <c r="G4" s="84"/>
      <c r="H4" s="84"/>
      <c r="I4" s="84"/>
      <c r="J4" s="84"/>
      <c r="K4" s="84"/>
      <c r="L4" s="84"/>
      <c r="M4" s="84"/>
      <c r="N4" s="84"/>
      <c r="O4" s="88"/>
      <c r="P4" s="83" t="s">
        <v>163</v>
      </c>
      <c r="Q4" s="84"/>
      <c r="R4" s="84"/>
      <c r="S4" s="84"/>
      <c r="T4" s="84"/>
      <c r="U4" s="84"/>
      <c r="V4" s="84"/>
      <c r="W4" s="84"/>
      <c r="X4" s="84"/>
      <c r="Y4" s="88"/>
      <c r="Z4" s="83" t="s">
        <v>164</v>
      </c>
      <c r="AA4" s="84"/>
      <c r="AB4" s="84"/>
      <c r="AC4" s="84"/>
      <c r="AD4" s="84"/>
      <c r="AE4" s="84"/>
      <c r="AF4" s="84"/>
      <c r="AG4" s="84"/>
      <c r="AH4" s="84"/>
      <c r="AI4" s="84"/>
      <c r="AJ4" s="84"/>
      <c r="AK4" s="84"/>
      <c r="AL4" s="84"/>
      <c r="AM4" s="84"/>
      <c r="AN4" s="84"/>
      <c r="AO4" s="88"/>
    </row>
    <row r="5" spans="1:41" ht="19.5" customHeight="1">
      <c r="A5" s="63" t="s">
        <v>69</v>
      </c>
      <c r="B5" s="65"/>
      <c r="C5" s="73" t="s">
        <v>70</v>
      </c>
      <c r="D5" s="32" t="s">
        <v>114</v>
      </c>
      <c r="E5" s="95"/>
      <c r="F5" s="50" t="s">
        <v>59</v>
      </c>
      <c r="G5" s="96" t="s">
        <v>165</v>
      </c>
      <c r="H5" s="97"/>
      <c r="I5" s="103"/>
      <c r="J5" s="96" t="s">
        <v>166</v>
      </c>
      <c r="K5" s="97"/>
      <c r="L5" s="103"/>
      <c r="M5" s="96" t="s">
        <v>167</v>
      </c>
      <c r="N5" s="97"/>
      <c r="O5" s="103"/>
      <c r="P5" s="72" t="s">
        <v>59</v>
      </c>
      <c r="Q5" s="96" t="s">
        <v>165</v>
      </c>
      <c r="R5" s="97"/>
      <c r="S5" s="103"/>
      <c r="T5" s="96" t="s">
        <v>166</v>
      </c>
      <c r="U5" s="97"/>
      <c r="V5" s="103"/>
      <c r="W5" s="96" t="s">
        <v>167</v>
      </c>
      <c r="X5" s="97"/>
      <c r="Y5" s="103"/>
      <c r="Z5" s="50" t="s">
        <v>59</v>
      </c>
      <c r="AA5" s="96" t="s">
        <v>165</v>
      </c>
      <c r="AB5" s="97"/>
      <c r="AC5" s="103"/>
      <c r="AD5" s="96" t="s">
        <v>166</v>
      </c>
      <c r="AE5" s="97"/>
      <c r="AF5" s="103"/>
      <c r="AG5" s="96" t="s">
        <v>167</v>
      </c>
      <c r="AH5" s="97"/>
      <c r="AI5" s="103"/>
      <c r="AJ5" s="96" t="s">
        <v>168</v>
      </c>
      <c r="AK5" s="97"/>
      <c r="AL5" s="103"/>
      <c r="AM5" s="96" t="s">
        <v>120</v>
      </c>
      <c r="AN5" s="97"/>
      <c r="AO5" s="103"/>
    </row>
    <row r="6" spans="1:41" ht="29.25" customHeight="1">
      <c r="A6" s="98" t="s">
        <v>79</v>
      </c>
      <c r="B6" s="98" t="s">
        <v>80</v>
      </c>
      <c r="C6" s="38"/>
      <c r="D6" s="38"/>
      <c r="E6" s="99"/>
      <c r="F6" s="75"/>
      <c r="G6" s="56" t="s">
        <v>74</v>
      </c>
      <c r="H6" s="100" t="s">
        <v>110</v>
      </c>
      <c r="I6" s="100" t="s">
        <v>111</v>
      </c>
      <c r="J6" s="56" t="s">
        <v>74</v>
      </c>
      <c r="K6" s="100" t="s">
        <v>110</v>
      </c>
      <c r="L6" s="100" t="s">
        <v>111</v>
      </c>
      <c r="M6" s="56" t="s">
        <v>74</v>
      </c>
      <c r="N6" s="100" t="s">
        <v>110</v>
      </c>
      <c r="O6" s="58" t="s">
        <v>111</v>
      </c>
      <c r="P6" s="75"/>
      <c r="Q6" s="104" t="s">
        <v>74</v>
      </c>
      <c r="R6" s="39" t="s">
        <v>110</v>
      </c>
      <c r="S6" s="39" t="s">
        <v>111</v>
      </c>
      <c r="T6" s="104" t="s">
        <v>74</v>
      </c>
      <c r="U6" s="39" t="s">
        <v>110</v>
      </c>
      <c r="V6" s="38" t="s">
        <v>111</v>
      </c>
      <c r="W6" s="33" t="s">
        <v>74</v>
      </c>
      <c r="X6" s="104" t="s">
        <v>110</v>
      </c>
      <c r="Y6" s="39" t="s">
        <v>111</v>
      </c>
      <c r="Z6" s="75"/>
      <c r="AA6" s="56" t="s">
        <v>74</v>
      </c>
      <c r="AB6" s="98" t="s">
        <v>110</v>
      </c>
      <c r="AC6" s="98" t="s">
        <v>111</v>
      </c>
      <c r="AD6" s="56" t="s">
        <v>74</v>
      </c>
      <c r="AE6" s="98" t="s">
        <v>110</v>
      </c>
      <c r="AF6" s="98" t="s">
        <v>111</v>
      </c>
      <c r="AG6" s="56" t="s">
        <v>74</v>
      </c>
      <c r="AH6" s="100" t="s">
        <v>110</v>
      </c>
      <c r="AI6" s="100" t="s">
        <v>111</v>
      </c>
      <c r="AJ6" s="56" t="s">
        <v>74</v>
      </c>
      <c r="AK6" s="100" t="s">
        <v>110</v>
      </c>
      <c r="AL6" s="100" t="s">
        <v>111</v>
      </c>
      <c r="AM6" s="56" t="s">
        <v>74</v>
      </c>
      <c r="AN6" s="100" t="s">
        <v>110</v>
      </c>
      <c r="AO6" s="100" t="s">
        <v>111</v>
      </c>
    </row>
    <row r="7" spans="1:41" ht="19.5" customHeight="1">
      <c r="A7" s="41" t="s">
        <v>38</v>
      </c>
      <c r="B7" s="41" t="s">
        <v>38</v>
      </c>
      <c r="C7" s="41" t="s">
        <v>38</v>
      </c>
      <c r="D7" s="41" t="s">
        <v>59</v>
      </c>
      <c r="E7" s="61">
        <f aca="true" t="shared" si="0" ref="E7:E19">SUM(F7,P7,Z7)</f>
        <v>4332.360000000001</v>
      </c>
      <c r="F7" s="61">
        <f aca="true" t="shared" si="1" ref="F7:F19">SUM(G7,J7,M7)</f>
        <v>3994.2200000000003</v>
      </c>
      <c r="G7" s="61">
        <f aca="true" t="shared" si="2" ref="G7:G19">SUM(H7:I7)</f>
        <v>3994.2200000000003</v>
      </c>
      <c r="H7" s="61">
        <v>2495.34</v>
      </c>
      <c r="I7" s="42">
        <v>1498.88</v>
      </c>
      <c r="J7" s="61">
        <f aca="true" t="shared" si="3" ref="J7:J19">SUM(K7:L7)</f>
        <v>0</v>
      </c>
      <c r="K7" s="61">
        <v>0</v>
      </c>
      <c r="L7" s="42">
        <v>0</v>
      </c>
      <c r="M7" s="61">
        <f aca="true" t="shared" si="4" ref="M7:M19">SUM(N7:O7)</f>
        <v>0</v>
      </c>
      <c r="N7" s="61">
        <v>0</v>
      </c>
      <c r="O7" s="42">
        <v>0</v>
      </c>
      <c r="P7" s="43">
        <f aca="true" t="shared" si="5" ref="P7:P19">SUM(Q7,T7,W7)</f>
        <v>0</v>
      </c>
      <c r="Q7" s="61">
        <f aca="true" t="shared" si="6" ref="Q7:Q19">SUM(R7:S7)</f>
        <v>0</v>
      </c>
      <c r="R7" s="61">
        <v>0</v>
      </c>
      <c r="S7" s="42">
        <v>0</v>
      </c>
      <c r="T7" s="61">
        <f aca="true" t="shared" si="7" ref="T7:T19">SUM(U7:V7)</f>
        <v>0</v>
      </c>
      <c r="U7" s="61">
        <v>0</v>
      </c>
      <c r="V7" s="61">
        <v>0</v>
      </c>
      <c r="W7" s="61">
        <f aca="true" t="shared" si="8" ref="W7:W19">SUM(X7:Y7)</f>
        <v>0</v>
      </c>
      <c r="X7" s="61">
        <v>0</v>
      </c>
      <c r="Y7" s="42">
        <v>0</v>
      </c>
      <c r="Z7" s="43">
        <f aca="true" t="shared" si="9" ref="Z7:Z19">SUM(AA7,AD7,AG7,AJ7,AM7)</f>
        <v>338.14</v>
      </c>
      <c r="AA7" s="61">
        <f aca="true" t="shared" si="10" ref="AA7:AA19">SUM(AB7:AC7)</f>
        <v>338.14</v>
      </c>
      <c r="AB7" s="61">
        <v>0</v>
      </c>
      <c r="AC7" s="42">
        <v>338.14</v>
      </c>
      <c r="AD7" s="61">
        <f aca="true" t="shared" si="11" ref="AD7:AD19">SUM(AE7:AF7)</f>
        <v>0</v>
      </c>
      <c r="AE7" s="61">
        <v>0</v>
      </c>
      <c r="AF7" s="42">
        <v>0</v>
      </c>
      <c r="AG7" s="61">
        <f aca="true" t="shared" si="12" ref="AG7:AG19">SUM(AH7:AI7)</f>
        <v>0</v>
      </c>
      <c r="AH7" s="61">
        <v>0</v>
      </c>
      <c r="AI7" s="42">
        <v>0</v>
      </c>
      <c r="AJ7" s="61">
        <f aca="true" t="shared" si="13" ref="AJ7:AJ19">SUM(AK7:AL7)</f>
        <v>0</v>
      </c>
      <c r="AK7" s="61">
        <v>0</v>
      </c>
      <c r="AL7" s="42">
        <v>0</v>
      </c>
      <c r="AM7" s="61">
        <f aca="true" t="shared" si="14" ref="AM7:AM19">SUM(AN7:AO7)</f>
        <v>0</v>
      </c>
      <c r="AN7" s="61">
        <v>0</v>
      </c>
      <c r="AO7" s="42">
        <v>0</v>
      </c>
    </row>
    <row r="8" spans="1:41" ht="19.5" customHeight="1">
      <c r="A8" s="41" t="s">
        <v>38</v>
      </c>
      <c r="B8" s="41" t="s">
        <v>38</v>
      </c>
      <c r="C8" s="41" t="s">
        <v>38</v>
      </c>
      <c r="D8" s="41" t="s">
        <v>82</v>
      </c>
      <c r="E8" s="61">
        <f t="shared" si="0"/>
        <v>4332.360000000001</v>
      </c>
      <c r="F8" s="61">
        <f t="shared" si="1"/>
        <v>3994.2200000000003</v>
      </c>
      <c r="G8" s="61">
        <f t="shared" si="2"/>
        <v>3994.2200000000003</v>
      </c>
      <c r="H8" s="61">
        <v>2495.34</v>
      </c>
      <c r="I8" s="42">
        <v>1498.88</v>
      </c>
      <c r="J8" s="61">
        <f t="shared" si="3"/>
        <v>0</v>
      </c>
      <c r="K8" s="61">
        <v>0</v>
      </c>
      <c r="L8" s="42">
        <v>0</v>
      </c>
      <c r="M8" s="61">
        <f t="shared" si="4"/>
        <v>0</v>
      </c>
      <c r="N8" s="61">
        <v>0</v>
      </c>
      <c r="O8" s="42">
        <v>0</v>
      </c>
      <c r="P8" s="43">
        <f t="shared" si="5"/>
        <v>0</v>
      </c>
      <c r="Q8" s="61">
        <f t="shared" si="6"/>
        <v>0</v>
      </c>
      <c r="R8" s="61">
        <v>0</v>
      </c>
      <c r="S8" s="42">
        <v>0</v>
      </c>
      <c r="T8" s="61">
        <f t="shared" si="7"/>
        <v>0</v>
      </c>
      <c r="U8" s="61">
        <v>0</v>
      </c>
      <c r="V8" s="61">
        <v>0</v>
      </c>
      <c r="W8" s="61">
        <f t="shared" si="8"/>
        <v>0</v>
      </c>
      <c r="X8" s="61">
        <v>0</v>
      </c>
      <c r="Y8" s="42">
        <v>0</v>
      </c>
      <c r="Z8" s="43">
        <f t="shared" si="9"/>
        <v>338.14</v>
      </c>
      <c r="AA8" s="61">
        <f t="shared" si="10"/>
        <v>338.14</v>
      </c>
      <c r="AB8" s="61">
        <v>0</v>
      </c>
      <c r="AC8" s="42">
        <v>338.14</v>
      </c>
      <c r="AD8" s="61">
        <f t="shared" si="11"/>
        <v>0</v>
      </c>
      <c r="AE8" s="61">
        <v>0</v>
      </c>
      <c r="AF8" s="42">
        <v>0</v>
      </c>
      <c r="AG8" s="61">
        <f t="shared" si="12"/>
        <v>0</v>
      </c>
      <c r="AH8" s="61">
        <v>0</v>
      </c>
      <c r="AI8" s="42">
        <v>0</v>
      </c>
      <c r="AJ8" s="61">
        <f t="shared" si="13"/>
        <v>0</v>
      </c>
      <c r="AK8" s="61">
        <v>0</v>
      </c>
      <c r="AL8" s="42">
        <v>0</v>
      </c>
      <c r="AM8" s="61">
        <f t="shared" si="14"/>
        <v>0</v>
      </c>
      <c r="AN8" s="61">
        <v>0</v>
      </c>
      <c r="AO8" s="42">
        <v>0</v>
      </c>
    </row>
    <row r="9" spans="1:41" ht="19.5" customHeight="1">
      <c r="A9" s="41" t="s">
        <v>38</v>
      </c>
      <c r="B9" s="41" t="s">
        <v>38</v>
      </c>
      <c r="C9" s="41" t="s">
        <v>38</v>
      </c>
      <c r="D9" s="41" t="s">
        <v>83</v>
      </c>
      <c r="E9" s="61">
        <f t="shared" si="0"/>
        <v>4332.360000000001</v>
      </c>
      <c r="F9" s="61">
        <f t="shared" si="1"/>
        <v>3994.2200000000003</v>
      </c>
      <c r="G9" s="61">
        <f t="shared" si="2"/>
        <v>3994.2200000000003</v>
      </c>
      <c r="H9" s="61">
        <v>2495.34</v>
      </c>
      <c r="I9" s="42">
        <v>1498.88</v>
      </c>
      <c r="J9" s="61">
        <f t="shared" si="3"/>
        <v>0</v>
      </c>
      <c r="K9" s="61">
        <v>0</v>
      </c>
      <c r="L9" s="42">
        <v>0</v>
      </c>
      <c r="M9" s="61">
        <f t="shared" si="4"/>
        <v>0</v>
      </c>
      <c r="N9" s="61">
        <v>0</v>
      </c>
      <c r="O9" s="42">
        <v>0</v>
      </c>
      <c r="P9" s="43">
        <f t="shared" si="5"/>
        <v>0</v>
      </c>
      <c r="Q9" s="61">
        <f t="shared" si="6"/>
        <v>0</v>
      </c>
      <c r="R9" s="61">
        <v>0</v>
      </c>
      <c r="S9" s="42">
        <v>0</v>
      </c>
      <c r="T9" s="61">
        <f t="shared" si="7"/>
        <v>0</v>
      </c>
      <c r="U9" s="61">
        <v>0</v>
      </c>
      <c r="V9" s="61">
        <v>0</v>
      </c>
      <c r="W9" s="61">
        <f t="shared" si="8"/>
        <v>0</v>
      </c>
      <c r="X9" s="61">
        <v>0</v>
      </c>
      <c r="Y9" s="42">
        <v>0</v>
      </c>
      <c r="Z9" s="43">
        <f t="shared" si="9"/>
        <v>338.14</v>
      </c>
      <c r="AA9" s="61">
        <f t="shared" si="10"/>
        <v>338.14</v>
      </c>
      <c r="AB9" s="61">
        <v>0</v>
      </c>
      <c r="AC9" s="42">
        <v>338.14</v>
      </c>
      <c r="AD9" s="61">
        <f t="shared" si="11"/>
        <v>0</v>
      </c>
      <c r="AE9" s="61">
        <v>0</v>
      </c>
      <c r="AF9" s="42">
        <v>0</v>
      </c>
      <c r="AG9" s="61">
        <f t="shared" si="12"/>
        <v>0</v>
      </c>
      <c r="AH9" s="61">
        <v>0</v>
      </c>
      <c r="AI9" s="42">
        <v>0</v>
      </c>
      <c r="AJ9" s="61">
        <f t="shared" si="13"/>
        <v>0</v>
      </c>
      <c r="AK9" s="61">
        <v>0</v>
      </c>
      <c r="AL9" s="42">
        <v>0</v>
      </c>
      <c r="AM9" s="61">
        <f t="shared" si="14"/>
        <v>0</v>
      </c>
      <c r="AN9" s="61">
        <v>0</v>
      </c>
      <c r="AO9" s="42">
        <v>0</v>
      </c>
    </row>
    <row r="10" spans="1:41" ht="19.5" customHeight="1">
      <c r="A10" s="41" t="s">
        <v>38</v>
      </c>
      <c r="B10" s="41" t="s">
        <v>38</v>
      </c>
      <c r="C10" s="41" t="s">
        <v>38</v>
      </c>
      <c r="D10" s="41" t="s">
        <v>169</v>
      </c>
      <c r="E10" s="61">
        <f t="shared" si="0"/>
        <v>3114.7000000000003</v>
      </c>
      <c r="F10" s="61">
        <f t="shared" si="1"/>
        <v>3070.44</v>
      </c>
      <c r="G10" s="61">
        <f t="shared" si="2"/>
        <v>3070.44</v>
      </c>
      <c r="H10" s="61">
        <v>2466.37</v>
      </c>
      <c r="I10" s="42">
        <v>604.07</v>
      </c>
      <c r="J10" s="61">
        <f t="shared" si="3"/>
        <v>0</v>
      </c>
      <c r="K10" s="61">
        <v>0</v>
      </c>
      <c r="L10" s="42">
        <v>0</v>
      </c>
      <c r="M10" s="61">
        <f t="shared" si="4"/>
        <v>0</v>
      </c>
      <c r="N10" s="61">
        <v>0</v>
      </c>
      <c r="O10" s="42">
        <v>0</v>
      </c>
      <c r="P10" s="43">
        <f t="shared" si="5"/>
        <v>0</v>
      </c>
      <c r="Q10" s="61">
        <f t="shared" si="6"/>
        <v>0</v>
      </c>
      <c r="R10" s="61">
        <v>0</v>
      </c>
      <c r="S10" s="42">
        <v>0</v>
      </c>
      <c r="T10" s="61">
        <f t="shared" si="7"/>
        <v>0</v>
      </c>
      <c r="U10" s="61">
        <v>0</v>
      </c>
      <c r="V10" s="61">
        <v>0</v>
      </c>
      <c r="W10" s="61">
        <f t="shared" si="8"/>
        <v>0</v>
      </c>
      <c r="X10" s="61">
        <v>0</v>
      </c>
      <c r="Y10" s="42">
        <v>0</v>
      </c>
      <c r="Z10" s="43">
        <f t="shared" si="9"/>
        <v>44.26</v>
      </c>
      <c r="AA10" s="61">
        <f t="shared" si="10"/>
        <v>44.26</v>
      </c>
      <c r="AB10" s="61">
        <v>0</v>
      </c>
      <c r="AC10" s="42">
        <v>44.26</v>
      </c>
      <c r="AD10" s="61">
        <f t="shared" si="11"/>
        <v>0</v>
      </c>
      <c r="AE10" s="61">
        <v>0</v>
      </c>
      <c r="AF10" s="42">
        <v>0</v>
      </c>
      <c r="AG10" s="61">
        <f t="shared" si="12"/>
        <v>0</v>
      </c>
      <c r="AH10" s="61">
        <v>0</v>
      </c>
      <c r="AI10" s="42">
        <v>0</v>
      </c>
      <c r="AJ10" s="61">
        <f t="shared" si="13"/>
        <v>0</v>
      </c>
      <c r="AK10" s="61">
        <v>0</v>
      </c>
      <c r="AL10" s="42">
        <v>0</v>
      </c>
      <c r="AM10" s="61">
        <f t="shared" si="14"/>
        <v>0</v>
      </c>
      <c r="AN10" s="61">
        <v>0</v>
      </c>
      <c r="AO10" s="42">
        <v>0</v>
      </c>
    </row>
    <row r="11" spans="1:41" ht="19.5" customHeight="1">
      <c r="A11" s="41" t="s">
        <v>170</v>
      </c>
      <c r="B11" s="41" t="s">
        <v>102</v>
      </c>
      <c r="C11" s="41" t="s">
        <v>87</v>
      </c>
      <c r="D11" s="41" t="s">
        <v>171</v>
      </c>
      <c r="E11" s="61">
        <f t="shared" si="0"/>
        <v>2171.59</v>
      </c>
      <c r="F11" s="61">
        <f t="shared" si="1"/>
        <v>2171.59</v>
      </c>
      <c r="G11" s="61">
        <f t="shared" si="2"/>
        <v>2171.59</v>
      </c>
      <c r="H11" s="61">
        <v>2171.59</v>
      </c>
      <c r="I11" s="42">
        <v>0</v>
      </c>
      <c r="J11" s="61">
        <f t="shared" si="3"/>
        <v>0</v>
      </c>
      <c r="K11" s="61">
        <v>0</v>
      </c>
      <c r="L11" s="42">
        <v>0</v>
      </c>
      <c r="M11" s="61">
        <f t="shared" si="4"/>
        <v>0</v>
      </c>
      <c r="N11" s="61">
        <v>0</v>
      </c>
      <c r="O11" s="42">
        <v>0</v>
      </c>
      <c r="P11" s="43">
        <f t="shared" si="5"/>
        <v>0</v>
      </c>
      <c r="Q11" s="61">
        <f t="shared" si="6"/>
        <v>0</v>
      </c>
      <c r="R11" s="61">
        <v>0</v>
      </c>
      <c r="S11" s="42">
        <v>0</v>
      </c>
      <c r="T11" s="61">
        <f t="shared" si="7"/>
        <v>0</v>
      </c>
      <c r="U11" s="61">
        <v>0</v>
      </c>
      <c r="V11" s="61">
        <v>0</v>
      </c>
      <c r="W11" s="61">
        <f t="shared" si="8"/>
        <v>0</v>
      </c>
      <c r="X11" s="61">
        <v>0</v>
      </c>
      <c r="Y11" s="42">
        <v>0</v>
      </c>
      <c r="Z11" s="43">
        <f t="shared" si="9"/>
        <v>0</v>
      </c>
      <c r="AA11" s="61">
        <f t="shared" si="10"/>
        <v>0</v>
      </c>
      <c r="AB11" s="61">
        <v>0</v>
      </c>
      <c r="AC11" s="42">
        <v>0</v>
      </c>
      <c r="AD11" s="61">
        <f t="shared" si="11"/>
        <v>0</v>
      </c>
      <c r="AE11" s="61">
        <v>0</v>
      </c>
      <c r="AF11" s="42">
        <v>0</v>
      </c>
      <c r="AG11" s="61">
        <f t="shared" si="12"/>
        <v>0</v>
      </c>
      <c r="AH11" s="61">
        <v>0</v>
      </c>
      <c r="AI11" s="42">
        <v>0</v>
      </c>
      <c r="AJ11" s="61">
        <f t="shared" si="13"/>
        <v>0</v>
      </c>
      <c r="AK11" s="61">
        <v>0</v>
      </c>
      <c r="AL11" s="42">
        <v>0</v>
      </c>
      <c r="AM11" s="61">
        <f t="shared" si="14"/>
        <v>0</v>
      </c>
      <c r="AN11" s="61">
        <v>0</v>
      </c>
      <c r="AO11" s="42">
        <v>0</v>
      </c>
    </row>
    <row r="12" spans="1:41" ht="19.5" customHeight="1">
      <c r="A12" s="41" t="s">
        <v>170</v>
      </c>
      <c r="B12" s="41" t="s">
        <v>91</v>
      </c>
      <c r="C12" s="41" t="s">
        <v>87</v>
      </c>
      <c r="D12" s="41" t="s">
        <v>172</v>
      </c>
      <c r="E12" s="61">
        <f t="shared" si="0"/>
        <v>943.11</v>
      </c>
      <c r="F12" s="61">
        <f t="shared" si="1"/>
        <v>898.85</v>
      </c>
      <c r="G12" s="61">
        <f t="shared" si="2"/>
        <v>898.85</v>
      </c>
      <c r="H12" s="61">
        <v>294.78</v>
      </c>
      <c r="I12" s="42">
        <v>604.07</v>
      </c>
      <c r="J12" s="61">
        <f t="shared" si="3"/>
        <v>0</v>
      </c>
      <c r="K12" s="61">
        <v>0</v>
      </c>
      <c r="L12" s="42">
        <v>0</v>
      </c>
      <c r="M12" s="61">
        <f t="shared" si="4"/>
        <v>0</v>
      </c>
      <c r="N12" s="61">
        <v>0</v>
      </c>
      <c r="O12" s="42">
        <v>0</v>
      </c>
      <c r="P12" s="43">
        <f t="shared" si="5"/>
        <v>0</v>
      </c>
      <c r="Q12" s="61">
        <f t="shared" si="6"/>
        <v>0</v>
      </c>
      <c r="R12" s="61">
        <v>0</v>
      </c>
      <c r="S12" s="42">
        <v>0</v>
      </c>
      <c r="T12" s="61">
        <f t="shared" si="7"/>
        <v>0</v>
      </c>
      <c r="U12" s="61">
        <v>0</v>
      </c>
      <c r="V12" s="61">
        <v>0</v>
      </c>
      <c r="W12" s="61">
        <f t="shared" si="8"/>
        <v>0</v>
      </c>
      <c r="X12" s="61">
        <v>0</v>
      </c>
      <c r="Y12" s="42">
        <v>0</v>
      </c>
      <c r="Z12" s="43">
        <f t="shared" si="9"/>
        <v>44.26</v>
      </c>
      <c r="AA12" s="61">
        <f t="shared" si="10"/>
        <v>44.26</v>
      </c>
      <c r="AB12" s="61">
        <v>0</v>
      </c>
      <c r="AC12" s="42">
        <v>44.26</v>
      </c>
      <c r="AD12" s="61">
        <f t="shared" si="11"/>
        <v>0</v>
      </c>
      <c r="AE12" s="61">
        <v>0</v>
      </c>
      <c r="AF12" s="42">
        <v>0</v>
      </c>
      <c r="AG12" s="61">
        <f t="shared" si="12"/>
        <v>0</v>
      </c>
      <c r="AH12" s="61">
        <v>0</v>
      </c>
      <c r="AI12" s="42">
        <v>0</v>
      </c>
      <c r="AJ12" s="61">
        <f t="shared" si="13"/>
        <v>0</v>
      </c>
      <c r="AK12" s="61">
        <v>0</v>
      </c>
      <c r="AL12" s="42">
        <v>0</v>
      </c>
      <c r="AM12" s="61">
        <f t="shared" si="14"/>
        <v>0</v>
      </c>
      <c r="AN12" s="61">
        <v>0</v>
      </c>
      <c r="AO12" s="42">
        <v>0</v>
      </c>
    </row>
    <row r="13" spans="1:41" ht="19.5" customHeight="1">
      <c r="A13" s="41" t="s">
        <v>38</v>
      </c>
      <c r="B13" s="41" t="s">
        <v>38</v>
      </c>
      <c r="C13" s="41" t="s">
        <v>38</v>
      </c>
      <c r="D13" s="41" t="s">
        <v>173</v>
      </c>
      <c r="E13" s="61">
        <f t="shared" si="0"/>
        <v>1188.69</v>
      </c>
      <c r="F13" s="61">
        <f t="shared" si="1"/>
        <v>894.81</v>
      </c>
      <c r="G13" s="61">
        <f t="shared" si="2"/>
        <v>894.81</v>
      </c>
      <c r="H13" s="61">
        <v>0</v>
      </c>
      <c r="I13" s="42">
        <v>894.81</v>
      </c>
      <c r="J13" s="61">
        <f t="shared" si="3"/>
        <v>0</v>
      </c>
      <c r="K13" s="61">
        <v>0</v>
      </c>
      <c r="L13" s="42">
        <v>0</v>
      </c>
      <c r="M13" s="61">
        <f t="shared" si="4"/>
        <v>0</v>
      </c>
      <c r="N13" s="61">
        <v>0</v>
      </c>
      <c r="O13" s="42">
        <v>0</v>
      </c>
      <c r="P13" s="43">
        <f t="shared" si="5"/>
        <v>0</v>
      </c>
      <c r="Q13" s="61">
        <f t="shared" si="6"/>
        <v>0</v>
      </c>
      <c r="R13" s="61">
        <v>0</v>
      </c>
      <c r="S13" s="42">
        <v>0</v>
      </c>
      <c r="T13" s="61">
        <f t="shared" si="7"/>
        <v>0</v>
      </c>
      <c r="U13" s="61">
        <v>0</v>
      </c>
      <c r="V13" s="61">
        <v>0</v>
      </c>
      <c r="W13" s="61">
        <f t="shared" si="8"/>
        <v>0</v>
      </c>
      <c r="X13" s="61">
        <v>0</v>
      </c>
      <c r="Y13" s="42">
        <v>0</v>
      </c>
      <c r="Z13" s="43">
        <f t="shared" si="9"/>
        <v>293.88</v>
      </c>
      <c r="AA13" s="61">
        <f t="shared" si="10"/>
        <v>293.88</v>
      </c>
      <c r="AB13" s="61">
        <v>0</v>
      </c>
      <c r="AC13" s="42">
        <v>293.88</v>
      </c>
      <c r="AD13" s="61">
        <f t="shared" si="11"/>
        <v>0</v>
      </c>
      <c r="AE13" s="61">
        <v>0</v>
      </c>
      <c r="AF13" s="42">
        <v>0</v>
      </c>
      <c r="AG13" s="61">
        <f t="shared" si="12"/>
        <v>0</v>
      </c>
      <c r="AH13" s="61">
        <v>0</v>
      </c>
      <c r="AI13" s="42">
        <v>0</v>
      </c>
      <c r="AJ13" s="61">
        <f t="shared" si="13"/>
        <v>0</v>
      </c>
      <c r="AK13" s="61">
        <v>0</v>
      </c>
      <c r="AL13" s="42">
        <v>0</v>
      </c>
      <c r="AM13" s="61">
        <f t="shared" si="14"/>
        <v>0</v>
      </c>
      <c r="AN13" s="61">
        <v>0</v>
      </c>
      <c r="AO13" s="42">
        <v>0</v>
      </c>
    </row>
    <row r="14" spans="1:41" ht="19.5" customHeight="1">
      <c r="A14" s="41" t="s">
        <v>174</v>
      </c>
      <c r="B14" s="41" t="s">
        <v>102</v>
      </c>
      <c r="C14" s="41" t="s">
        <v>87</v>
      </c>
      <c r="D14" s="41" t="s">
        <v>175</v>
      </c>
      <c r="E14" s="61">
        <f t="shared" si="0"/>
        <v>1188.69</v>
      </c>
      <c r="F14" s="61">
        <f t="shared" si="1"/>
        <v>894.81</v>
      </c>
      <c r="G14" s="61">
        <f t="shared" si="2"/>
        <v>894.81</v>
      </c>
      <c r="H14" s="61">
        <v>0</v>
      </c>
      <c r="I14" s="42">
        <v>894.81</v>
      </c>
      <c r="J14" s="61">
        <f t="shared" si="3"/>
        <v>0</v>
      </c>
      <c r="K14" s="61">
        <v>0</v>
      </c>
      <c r="L14" s="42">
        <v>0</v>
      </c>
      <c r="M14" s="61">
        <f t="shared" si="4"/>
        <v>0</v>
      </c>
      <c r="N14" s="61">
        <v>0</v>
      </c>
      <c r="O14" s="42">
        <v>0</v>
      </c>
      <c r="P14" s="43">
        <f t="shared" si="5"/>
        <v>0</v>
      </c>
      <c r="Q14" s="61">
        <f t="shared" si="6"/>
        <v>0</v>
      </c>
      <c r="R14" s="61">
        <v>0</v>
      </c>
      <c r="S14" s="42">
        <v>0</v>
      </c>
      <c r="T14" s="61">
        <f t="shared" si="7"/>
        <v>0</v>
      </c>
      <c r="U14" s="61">
        <v>0</v>
      </c>
      <c r="V14" s="61">
        <v>0</v>
      </c>
      <c r="W14" s="61">
        <f t="shared" si="8"/>
        <v>0</v>
      </c>
      <c r="X14" s="61">
        <v>0</v>
      </c>
      <c r="Y14" s="42">
        <v>0</v>
      </c>
      <c r="Z14" s="43">
        <f t="shared" si="9"/>
        <v>293.88</v>
      </c>
      <c r="AA14" s="61">
        <f t="shared" si="10"/>
        <v>293.88</v>
      </c>
      <c r="AB14" s="61">
        <v>0</v>
      </c>
      <c r="AC14" s="42">
        <v>293.88</v>
      </c>
      <c r="AD14" s="61">
        <f t="shared" si="11"/>
        <v>0</v>
      </c>
      <c r="AE14" s="61">
        <v>0</v>
      </c>
      <c r="AF14" s="42">
        <v>0</v>
      </c>
      <c r="AG14" s="61">
        <f t="shared" si="12"/>
        <v>0</v>
      </c>
      <c r="AH14" s="61">
        <v>0</v>
      </c>
      <c r="AI14" s="42">
        <v>0</v>
      </c>
      <c r="AJ14" s="61">
        <f t="shared" si="13"/>
        <v>0</v>
      </c>
      <c r="AK14" s="61">
        <v>0</v>
      </c>
      <c r="AL14" s="42">
        <v>0</v>
      </c>
      <c r="AM14" s="61">
        <f t="shared" si="14"/>
        <v>0</v>
      </c>
      <c r="AN14" s="61">
        <v>0</v>
      </c>
      <c r="AO14" s="42">
        <v>0</v>
      </c>
    </row>
    <row r="15" spans="1:41" ht="19.5" customHeight="1">
      <c r="A15" s="41" t="s">
        <v>38</v>
      </c>
      <c r="B15" s="41" t="s">
        <v>38</v>
      </c>
      <c r="C15" s="41" t="s">
        <v>38</v>
      </c>
      <c r="D15" s="41" t="s">
        <v>176</v>
      </c>
      <c r="E15" s="61">
        <f t="shared" si="0"/>
        <v>28.97</v>
      </c>
      <c r="F15" s="61">
        <f t="shared" si="1"/>
        <v>28.97</v>
      </c>
      <c r="G15" s="61">
        <f t="shared" si="2"/>
        <v>28.97</v>
      </c>
      <c r="H15" s="61">
        <v>28.97</v>
      </c>
      <c r="I15" s="42">
        <v>0</v>
      </c>
      <c r="J15" s="61">
        <f t="shared" si="3"/>
        <v>0</v>
      </c>
      <c r="K15" s="61">
        <v>0</v>
      </c>
      <c r="L15" s="42">
        <v>0</v>
      </c>
      <c r="M15" s="61">
        <f t="shared" si="4"/>
        <v>0</v>
      </c>
      <c r="N15" s="61">
        <v>0</v>
      </c>
      <c r="O15" s="42">
        <v>0</v>
      </c>
      <c r="P15" s="43">
        <f t="shared" si="5"/>
        <v>0</v>
      </c>
      <c r="Q15" s="61">
        <f t="shared" si="6"/>
        <v>0</v>
      </c>
      <c r="R15" s="61">
        <v>0</v>
      </c>
      <c r="S15" s="42">
        <v>0</v>
      </c>
      <c r="T15" s="61">
        <f t="shared" si="7"/>
        <v>0</v>
      </c>
      <c r="U15" s="61">
        <v>0</v>
      </c>
      <c r="V15" s="61">
        <v>0</v>
      </c>
      <c r="W15" s="61">
        <f t="shared" si="8"/>
        <v>0</v>
      </c>
      <c r="X15" s="61">
        <v>0</v>
      </c>
      <c r="Y15" s="42">
        <v>0</v>
      </c>
      <c r="Z15" s="43">
        <f t="shared" si="9"/>
        <v>0</v>
      </c>
      <c r="AA15" s="61">
        <f t="shared" si="10"/>
        <v>0</v>
      </c>
      <c r="AB15" s="61">
        <v>0</v>
      </c>
      <c r="AC15" s="42">
        <v>0</v>
      </c>
      <c r="AD15" s="61">
        <f t="shared" si="11"/>
        <v>0</v>
      </c>
      <c r="AE15" s="61">
        <v>0</v>
      </c>
      <c r="AF15" s="42">
        <v>0</v>
      </c>
      <c r="AG15" s="61">
        <f t="shared" si="12"/>
        <v>0</v>
      </c>
      <c r="AH15" s="61">
        <v>0</v>
      </c>
      <c r="AI15" s="42">
        <v>0</v>
      </c>
      <c r="AJ15" s="61">
        <f t="shared" si="13"/>
        <v>0</v>
      </c>
      <c r="AK15" s="61">
        <v>0</v>
      </c>
      <c r="AL15" s="42">
        <v>0</v>
      </c>
      <c r="AM15" s="61">
        <f t="shared" si="14"/>
        <v>0</v>
      </c>
      <c r="AN15" s="61">
        <v>0</v>
      </c>
      <c r="AO15" s="42">
        <v>0</v>
      </c>
    </row>
    <row r="16" spans="1:41" ht="19.5" customHeight="1">
      <c r="A16" s="41" t="s">
        <v>177</v>
      </c>
      <c r="B16" s="41" t="s">
        <v>102</v>
      </c>
      <c r="C16" s="41" t="s">
        <v>87</v>
      </c>
      <c r="D16" s="41" t="s">
        <v>178</v>
      </c>
      <c r="E16" s="61">
        <f t="shared" si="0"/>
        <v>5.38</v>
      </c>
      <c r="F16" s="61">
        <f t="shared" si="1"/>
        <v>5.38</v>
      </c>
      <c r="G16" s="61">
        <f t="shared" si="2"/>
        <v>5.38</v>
      </c>
      <c r="H16" s="61">
        <v>5.38</v>
      </c>
      <c r="I16" s="42">
        <v>0</v>
      </c>
      <c r="J16" s="61">
        <f t="shared" si="3"/>
        <v>0</v>
      </c>
      <c r="K16" s="61">
        <v>0</v>
      </c>
      <c r="L16" s="42">
        <v>0</v>
      </c>
      <c r="M16" s="61">
        <f t="shared" si="4"/>
        <v>0</v>
      </c>
      <c r="N16" s="61">
        <v>0</v>
      </c>
      <c r="O16" s="42">
        <v>0</v>
      </c>
      <c r="P16" s="43">
        <f t="shared" si="5"/>
        <v>0</v>
      </c>
      <c r="Q16" s="61">
        <f t="shared" si="6"/>
        <v>0</v>
      </c>
      <c r="R16" s="61">
        <v>0</v>
      </c>
      <c r="S16" s="42">
        <v>0</v>
      </c>
      <c r="T16" s="61">
        <f t="shared" si="7"/>
        <v>0</v>
      </c>
      <c r="U16" s="61">
        <v>0</v>
      </c>
      <c r="V16" s="61">
        <v>0</v>
      </c>
      <c r="W16" s="61">
        <f t="shared" si="8"/>
        <v>0</v>
      </c>
      <c r="X16" s="61">
        <v>0</v>
      </c>
      <c r="Y16" s="42">
        <v>0</v>
      </c>
      <c r="Z16" s="43">
        <f t="shared" si="9"/>
        <v>0</v>
      </c>
      <c r="AA16" s="61">
        <f t="shared" si="10"/>
        <v>0</v>
      </c>
      <c r="AB16" s="61">
        <v>0</v>
      </c>
      <c r="AC16" s="42">
        <v>0</v>
      </c>
      <c r="AD16" s="61">
        <f t="shared" si="11"/>
        <v>0</v>
      </c>
      <c r="AE16" s="61">
        <v>0</v>
      </c>
      <c r="AF16" s="42">
        <v>0</v>
      </c>
      <c r="AG16" s="61">
        <f t="shared" si="12"/>
        <v>0</v>
      </c>
      <c r="AH16" s="61">
        <v>0</v>
      </c>
      <c r="AI16" s="42">
        <v>0</v>
      </c>
      <c r="AJ16" s="61">
        <f t="shared" si="13"/>
        <v>0</v>
      </c>
      <c r="AK16" s="61">
        <v>0</v>
      </c>
      <c r="AL16" s="42">
        <v>0</v>
      </c>
      <c r="AM16" s="61">
        <f t="shared" si="14"/>
        <v>0</v>
      </c>
      <c r="AN16" s="61">
        <v>0</v>
      </c>
      <c r="AO16" s="42">
        <v>0</v>
      </c>
    </row>
    <row r="17" spans="1:41" ht="19.5" customHeight="1">
      <c r="A17" s="41" t="s">
        <v>177</v>
      </c>
      <c r="B17" s="41" t="s">
        <v>91</v>
      </c>
      <c r="C17" s="41" t="s">
        <v>87</v>
      </c>
      <c r="D17" s="41" t="s">
        <v>179</v>
      </c>
      <c r="E17" s="61">
        <f t="shared" si="0"/>
        <v>5</v>
      </c>
      <c r="F17" s="61">
        <f t="shared" si="1"/>
        <v>5</v>
      </c>
      <c r="G17" s="61">
        <f t="shared" si="2"/>
        <v>5</v>
      </c>
      <c r="H17" s="61">
        <v>5</v>
      </c>
      <c r="I17" s="42">
        <v>0</v>
      </c>
      <c r="J17" s="61">
        <f t="shared" si="3"/>
        <v>0</v>
      </c>
      <c r="K17" s="61">
        <v>0</v>
      </c>
      <c r="L17" s="42">
        <v>0</v>
      </c>
      <c r="M17" s="61">
        <f t="shared" si="4"/>
        <v>0</v>
      </c>
      <c r="N17" s="61">
        <v>0</v>
      </c>
      <c r="O17" s="42">
        <v>0</v>
      </c>
      <c r="P17" s="43">
        <f t="shared" si="5"/>
        <v>0</v>
      </c>
      <c r="Q17" s="61">
        <f t="shared" si="6"/>
        <v>0</v>
      </c>
      <c r="R17" s="61">
        <v>0</v>
      </c>
      <c r="S17" s="42">
        <v>0</v>
      </c>
      <c r="T17" s="61">
        <f t="shared" si="7"/>
        <v>0</v>
      </c>
      <c r="U17" s="61">
        <v>0</v>
      </c>
      <c r="V17" s="61">
        <v>0</v>
      </c>
      <c r="W17" s="61">
        <f t="shared" si="8"/>
        <v>0</v>
      </c>
      <c r="X17" s="61">
        <v>0</v>
      </c>
      <c r="Y17" s="42">
        <v>0</v>
      </c>
      <c r="Z17" s="43">
        <f t="shared" si="9"/>
        <v>0</v>
      </c>
      <c r="AA17" s="61">
        <f t="shared" si="10"/>
        <v>0</v>
      </c>
      <c r="AB17" s="61">
        <v>0</v>
      </c>
      <c r="AC17" s="42">
        <v>0</v>
      </c>
      <c r="AD17" s="61">
        <f t="shared" si="11"/>
        <v>0</v>
      </c>
      <c r="AE17" s="61">
        <v>0</v>
      </c>
      <c r="AF17" s="42">
        <v>0</v>
      </c>
      <c r="AG17" s="61">
        <f t="shared" si="12"/>
        <v>0</v>
      </c>
      <c r="AH17" s="61">
        <v>0</v>
      </c>
      <c r="AI17" s="42">
        <v>0</v>
      </c>
      <c r="AJ17" s="61">
        <f t="shared" si="13"/>
        <v>0</v>
      </c>
      <c r="AK17" s="61">
        <v>0</v>
      </c>
      <c r="AL17" s="42">
        <v>0</v>
      </c>
      <c r="AM17" s="61">
        <f t="shared" si="14"/>
        <v>0</v>
      </c>
      <c r="AN17" s="61">
        <v>0</v>
      </c>
      <c r="AO17" s="42">
        <v>0</v>
      </c>
    </row>
    <row r="18" spans="1:41" ht="19.5" customHeight="1">
      <c r="A18" s="41" t="s">
        <v>177</v>
      </c>
      <c r="B18" s="41" t="s">
        <v>97</v>
      </c>
      <c r="C18" s="41" t="s">
        <v>87</v>
      </c>
      <c r="D18" s="41" t="s">
        <v>180</v>
      </c>
      <c r="E18" s="61">
        <f t="shared" si="0"/>
        <v>10.59</v>
      </c>
      <c r="F18" s="61">
        <f t="shared" si="1"/>
        <v>10.59</v>
      </c>
      <c r="G18" s="61">
        <f t="shared" si="2"/>
        <v>10.59</v>
      </c>
      <c r="H18" s="61">
        <v>10.59</v>
      </c>
      <c r="I18" s="42">
        <v>0</v>
      </c>
      <c r="J18" s="61">
        <f t="shared" si="3"/>
        <v>0</v>
      </c>
      <c r="K18" s="61">
        <v>0</v>
      </c>
      <c r="L18" s="42">
        <v>0</v>
      </c>
      <c r="M18" s="61">
        <f t="shared" si="4"/>
        <v>0</v>
      </c>
      <c r="N18" s="61">
        <v>0</v>
      </c>
      <c r="O18" s="42">
        <v>0</v>
      </c>
      <c r="P18" s="43">
        <f t="shared" si="5"/>
        <v>0</v>
      </c>
      <c r="Q18" s="61">
        <f t="shared" si="6"/>
        <v>0</v>
      </c>
      <c r="R18" s="61">
        <v>0</v>
      </c>
      <c r="S18" s="42">
        <v>0</v>
      </c>
      <c r="T18" s="61">
        <f t="shared" si="7"/>
        <v>0</v>
      </c>
      <c r="U18" s="61">
        <v>0</v>
      </c>
      <c r="V18" s="61">
        <v>0</v>
      </c>
      <c r="W18" s="61">
        <f t="shared" si="8"/>
        <v>0</v>
      </c>
      <c r="X18" s="61">
        <v>0</v>
      </c>
      <c r="Y18" s="42">
        <v>0</v>
      </c>
      <c r="Z18" s="43">
        <f t="shared" si="9"/>
        <v>0</v>
      </c>
      <c r="AA18" s="61">
        <f t="shared" si="10"/>
        <v>0</v>
      </c>
      <c r="AB18" s="61">
        <v>0</v>
      </c>
      <c r="AC18" s="42">
        <v>0</v>
      </c>
      <c r="AD18" s="61">
        <f t="shared" si="11"/>
        <v>0</v>
      </c>
      <c r="AE18" s="61">
        <v>0</v>
      </c>
      <c r="AF18" s="42">
        <v>0</v>
      </c>
      <c r="AG18" s="61">
        <f t="shared" si="12"/>
        <v>0</v>
      </c>
      <c r="AH18" s="61">
        <v>0</v>
      </c>
      <c r="AI18" s="42">
        <v>0</v>
      </c>
      <c r="AJ18" s="61">
        <f t="shared" si="13"/>
        <v>0</v>
      </c>
      <c r="AK18" s="61">
        <v>0</v>
      </c>
      <c r="AL18" s="42">
        <v>0</v>
      </c>
      <c r="AM18" s="61">
        <f t="shared" si="14"/>
        <v>0</v>
      </c>
      <c r="AN18" s="61">
        <v>0</v>
      </c>
      <c r="AO18" s="42">
        <v>0</v>
      </c>
    </row>
    <row r="19" spans="1:41" ht="19.5" customHeight="1">
      <c r="A19" s="41" t="s">
        <v>177</v>
      </c>
      <c r="B19" s="41" t="s">
        <v>86</v>
      </c>
      <c r="C19" s="41" t="s">
        <v>87</v>
      </c>
      <c r="D19" s="41" t="s">
        <v>181</v>
      </c>
      <c r="E19" s="61">
        <f t="shared" si="0"/>
        <v>8</v>
      </c>
      <c r="F19" s="61">
        <f t="shared" si="1"/>
        <v>8</v>
      </c>
      <c r="G19" s="61">
        <f t="shared" si="2"/>
        <v>8</v>
      </c>
      <c r="H19" s="61">
        <v>8</v>
      </c>
      <c r="I19" s="42">
        <v>0</v>
      </c>
      <c r="J19" s="61">
        <f t="shared" si="3"/>
        <v>0</v>
      </c>
      <c r="K19" s="61">
        <v>0</v>
      </c>
      <c r="L19" s="42">
        <v>0</v>
      </c>
      <c r="M19" s="61">
        <f t="shared" si="4"/>
        <v>0</v>
      </c>
      <c r="N19" s="61">
        <v>0</v>
      </c>
      <c r="O19" s="42">
        <v>0</v>
      </c>
      <c r="P19" s="43">
        <f t="shared" si="5"/>
        <v>0</v>
      </c>
      <c r="Q19" s="61">
        <f t="shared" si="6"/>
        <v>0</v>
      </c>
      <c r="R19" s="61">
        <v>0</v>
      </c>
      <c r="S19" s="42">
        <v>0</v>
      </c>
      <c r="T19" s="61">
        <f t="shared" si="7"/>
        <v>0</v>
      </c>
      <c r="U19" s="61">
        <v>0</v>
      </c>
      <c r="V19" s="61">
        <v>0</v>
      </c>
      <c r="W19" s="61">
        <f t="shared" si="8"/>
        <v>0</v>
      </c>
      <c r="X19" s="61">
        <v>0</v>
      </c>
      <c r="Y19" s="42">
        <v>0</v>
      </c>
      <c r="Z19" s="43">
        <f t="shared" si="9"/>
        <v>0</v>
      </c>
      <c r="AA19" s="61">
        <f t="shared" si="10"/>
        <v>0</v>
      </c>
      <c r="AB19" s="61">
        <v>0</v>
      </c>
      <c r="AC19" s="42">
        <v>0</v>
      </c>
      <c r="AD19" s="61">
        <f t="shared" si="11"/>
        <v>0</v>
      </c>
      <c r="AE19" s="61">
        <v>0</v>
      </c>
      <c r="AF19" s="42">
        <v>0</v>
      </c>
      <c r="AG19" s="61">
        <f t="shared" si="12"/>
        <v>0</v>
      </c>
      <c r="AH19" s="61">
        <v>0</v>
      </c>
      <c r="AI19" s="42">
        <v>0</v>
      </c>
      <c r="AJ19" s="61">
        <f t="shared" si="13"/>
        <v>0</v>
      </c>
      <c r="AK19" s="61">
        <v>0</v>
      </c>
      <c r="AL19" s="42">
        <v>0</v>
      </c>
      <c r="AM19" s="61">
        <f t="shared" si="14"/>
        <v>0</v>
      </c>
      <c r="AN19" s="61">
        <v>0</v>
      </c>
      <c r="AO19" s="42">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8"/>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18"/>
      <c r="B1" s="19"/>
      <c r="C1" s="19"/>
      <c r="D1" s="19"/>
      <c r="DI1" s="20" t="s">
        <v>182</v>
      </c>
    </row>
    <row r="2" spans="1:113" ht="19.5" customHeight="1">
      <c r="A2" s="21" t="s">
        <v>183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row>
    <row r="3" spans="1:113" ht="19.5" customHeight="1">
      <c r="A3" s="78" t="s">
        <v>0</v>
      </c>
      <c r="B3" s="66"/>
      <c r="C3" s="66"/>
      <c r="D3" s="66"/>
      <c r="F3" s="79"/>
      <c r="DI3" s="20" t="s">
        <v>5</v>
      </c>
    </row>
    <row r="4" spans="1:113" ht="19.5" customHeight="1">
      <c r="A4" s="80" t="s">
        <v>58</v>
      </c>
      <c r="B4" s="81"/>
      <c r="C4" s="81"/>
      <c r="D4" s="82"/>
      <c r="E4" s="48" t="s">
        <v>59</v>
      </c>
      <c r="F4" s="83" t="s">
        <v>184</v>
      </c>
      <c r="G4" s="84"/>
      <c r="H4" s="84"/>
      <c r="I4" s="84"/>
      <c r="J4" s="84"/>
      <c r="K4" s="84"/>
      <c r="L4" s="84"/>
      <c r="M4" s="84"/>
      <c r="N4" s="84"/>
      <c r="O4" s="84"/>
      <c r="P4" s="84"/>
      <c r="Q4" s="84"/>
      <c r="R4" s="84"/>
      <c r="S4" s="88"/>
      <c r="T4" s="83" t="s">
        <v>185</v>
      </c>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8"/>
      <c r="AV4" s="83" t="s">
        <v>186</v>
      </c>
      <c r="AW4" s="84"/>
      <c r="AX4" s="84"/>
      <c r="AY4" s="84"/>
      <c r="AZ4" s="84"/>
      <c r="BA4" s="84"/>
      <c r="BB4" s="84"/>
      <c r="BC4" s="84"/>
      <c r="BD4" s="84"/>
      <c r="BE4" s="84"/>
      <c r="BF4" s="84"/>
      <c r="BG4" s="88"/>
      <c r="BH4" s="83" t="s">
        <v>187</v>
      </c>
      <c r="BI4" s="84"/>
      <c r="BJ4" s="84"/>
      <c r="BK4" s="84"/>
      <c r="BL4" s="88"/>
      <c r="BM4" s="83" t="s">
        <v>188</v>
      </c>
      <c r="BN4" s="84"/>
      <c r="BO4" s="84"/>
      <c r="BP4" s="84"/>
      <c r="BQ4" s="84"/>
      <c r="BR4" s="84"/>
      <c r="BS4" s="84"/>
      <c r="BT4" s="84"/>
      <c r="BU4" s="84"/>
      <c r="BV4" s="84"/>
      <c r="BW4" s="84"/>
      <c r="BX4" s="84"/>
      <c r="BY4" s="88"/>
      <c r="BZ4" s="83" t="s">
        <v>189</v>
      </c>
      <c r="CA4" s="84"/>
      <c r="CB4" s="84"/>
      <c r="CC4" s="84"/>
      <c r="CD4" s="84"/>
      <c r="CE4" s="84"/>
      <c r="CF4" s="84"/>
      <c r="CG4" s="84"/>
      <c r="CH4" s="84"/>
      <c r="CI4" s="84"/>
      <c r="CJ4" s="84"/>
      <c r="CK4" s="84"/>
      <c r="CL4" s="84"/>
      <c r="CM4" s="84"/>
      <c r="CN4" s="84"/>
      <c r="CO4" s="84"/>
      <c r="CP4" s="84"/>
      <c r="CQ4" s="88"/>
      <c r="CR4" s="90" t="s">
        <v>190</v>
      </c>
      <c r="CS4" s="91"/>
      <c r="CT4" s="92"/>
      <c r="CU4" s="90" t="s">
        <v>191</v>
      </c>
      <c r="CV4" s="91"/>
      <c r="CW4" s="91"/>
      <c r="CX4" s="91"/>
      <c r="CY4" s="91"/>
      <c r="CZ4" s="92"/>
      <c r="DA4" s="90" t="s">
        <v>192</v>
      </c>
      <c r="DB4" s="91"/>
      <c r="DC4" s="92"/>
      <c r="DD4" s="83" t="s">
        <v>193</v>
      </c>
      <c r="DE4" s="84"/>
      <c r="DF4" s="84"/>
      <c r="DG4" s="84"/>
      <c r="DH4" s="84"/>
      <c r="DI4" s="88"/>
    </row>
    <row r="5" spans="1:113" ht="19.5" customHeight="1">
      <c r="A5" s="26" t="s">
        <v>69</v>
      </c>
      <c r="B5" s="27"/>
      <c r="C5" s="28"/>
      <c r="D5" s="48" t="s">
        <v>194</v>
      </c>
      <c r="E5" s="33"/>
      <c r="F5" s="85" t="s">
        <v>74</v>
      </c>
      <c r="G5" s="85" t="s">
        <v>195</v>
      </c>
      <c r="H5" s="85" t="s">
        <v>196</v>
      </c>
      <c r="I5" s="85" t="s">
        <v>197</v>
      </c>
      <c r="J5" s="85" t="s">
        <v>198</v>
      </c>
      <c r="K5" s="85" t="s">
        <v>199</v>
      </c>
      <c r="L5" s="85" t="s">
        <v>200</v>
      </c>
      <c r="M5" s="85" t="s">
        <v>201</v>
      </c>
      <c r="N5" s="85" t="s">
        <v>202</v>
      </c>
      <c r="O5" s="85" t="s">
        <v>203</v>
      </c>
      <c r="P5" s="85" t="s">
        <v>204</v>
      </c>
      <c r="Q5" s="85" t="s">
        <v>205</v>
      </c>
      <c r="R5" s="85" t="s">
        <v>206</v>
      </c>
      <c r="S5" s="85" t="s">
        <v>207</v>
      </c>
      <c r="T5" s="85" t="s">
        <v>74</v>
      </c>
      <c r="U5" s="85" t="s">
        <v>208</v>
      </c>
      <c r="V5" s="85" t="s">
        <v>209</v>
      </c>
      <c r="W5" s="85" t="s">
        <v>210</v>
      </c>
      <c r="X5" s="85" t="s">
        <v>211</v>
      </c>
      <c r="Y5" s="85" t="s">
        <v>212</v>
      </c>
      <c r="Z5" s="85" t="s">
        <v>213</v>
      </c>
      <c r="AA5" s="85" t="s">
        <v>214</v>
      </c>
      <c r="AB5" s="85" t="s">
        <v>215</v>
      </c>
      <c r="AC5" s="85" t="s">
        <v>216</v>
      </c>
      <c r="AD5" s="85" t="s">
        <v>217</v>
      </c>
      <c r="AE5" s="85" t="s">
        <v>218</v>
      </c>
      <c r="AF5" s="85" t="s">
        <v>219</v>
      </c>
      <c r="AG5" s="85" t="s">
        <v>220</v>
      </c>
      <c r="AH5" s="85" t="s">
        <v>221</v>
      </c>
      <c r="AI5" s="85" t="s">
        <v>222</v>
      </c>
      <c r="AJ5" s="85" t="s">
        <v>223</v>
      </c>
      <c r="AK5" s="85" t="s">
        <v>224</v>
      </c>
      <c r="AL5" s="85" t="s">
        <v>225</v>
      </c>
      <c r="AM5" s="85" t="s">
        <v>226</v>
      </c>
      <c r="AN5" s="85" t="s">
        <v>227</v>
      </c>
      <c r="AO5" s="85" t="s">
        <v>228</v>
      </c>
      <c r="AP5" s="85" t="s">
        <v>229</v>
      </c>
      <c r="AQ5" s="85" t="s">
        <v>230</v>
      </c>
      <c r="AR5" s="85" t="s">
        <v>231</v>
      </c>
      <c r="AS5" s="85" t="s">
        <v>232</v>
      </c>
      <c r="AT5" s="85" t="s">
        <v>233</v>
      </c>
      <c r="AU5" s="85" t="s">
        <v>234</v>
      </c>
      <c r="AV5" s="85" t="s">
        <v>74</v>
      </c>
      <c r="AW5" s="85" t="s">
        <v>235</v>
      </c>
      <c r="AX5" s="85" t="s">
        <v>236</v>
      </c>
      <c r="AY5" s="85" t="s">
        <v>237</v>
      </c>
      <c r="AZ5" s="85" t="s">
        <v>238</v>
      </c>
      <c r="BA5" s="85" t="s">
        <v>239</v>
      </c>
      <c r="BB5" s="85" t="s">
        <v>240</v>
      </c>
      <c r="BC5" s="85" t="s">
        <v>241</v>
      </c>
      <c r="BD5" s="85" t="s">
        <v>242</v>
      </c>
      <c r="BE5" s="85" t="s">
        <v>243</v>
      </c>
      <c r="BF5" s="85" t="s">
        <v>244</v>
      </c>
      <c r="BG5" s="32" t="s">
        <v>245</v>
      </c>
      <c r="BH5" s="32" t="s">
        <v>74</v>
      </c>
      <c r="BI5" s="32" t="s">
        <v>246</v>
      </c>
      <c r="BJ5" s="32" t="s">
        <v>247</v>
      </c>
      <c r="BK5" s="32" t="s">
        <v>248</v>
      </c>
      <c r="BL5" s="32" t="s">
        <v>249</v>
      </c>
      <c r="BM5" s="85" t="s">
        <v>74</v>
      </c>
      <c r="BN5" s="85" t="s">
        <v>250</v>
      </c>
      <c r="BO5" s="85" t="s">
        <v>251</v>
      </c>
      <c r="BP5" s="85" t="s">
        <v>252</v>
      </c>
      <c r="BQ5" s="85" t="s">
        <v>253</v>
      </c>
      <c r="BR5" s="85" t="s">
        <v>254</v>
      </c>
      <c r="BS5" s="85" t="s">
        <v>255</v>
      </c>
      <c r="BT5" s="85" t="s">
        <v>256</v>
      </c>
      <c r="BU5" s="85" t="s">
        <v>257</v>
      </c>
      <c r="BV5" s="85" t="s">
        <v>258</v>
      </c>
      <c r="BW5" s="89" t="s">
        <v>259</v>
      </c>
      <c r="BX5" s="89" t="s">
        <v>260</v>
      </c>
      <c r="BY5" s="85" t="s">
        <v>261</v>
      </c>
      <c r="BZ5" s="85" t="s">
        <v>74</v>
      </c>
      <c r="CA5" s="85" t="s">
        <v>250</v>
      </c>
      <c r="CB5" s="85" t="s">
        <v>251</v>
      </c>
      <c r="CC5" s="85" t="s">
        <v>252</v>
      </c>
      <c r="CD5" s="85" t="s">
        <v>253</v>
      </c>
      <c r="CE5" s="85" t="s">
        <v>254</v>
      </c>
      <c r="CF5" s="85" t="s">
        <v>255</v>
      </c>
      <c r="CG5" s="85" t="s">
        <v>256</v>
      </c>
      <c r="CH5" s="85" t="s">
        <v>262</v>
      </c>
      <c r="CI5" s="85" t="s">
        <v>263</v>
      </c>
      <c r="CJ5" s="85" t="s">
        <v>264</v>
      </c>
      <c r="CK5" s="85" t="s">
        <v>265</v>
      </c>
      <c r="CL5" s="85" t="s">
        <v>257</v>
      </c>
      <c r="CM5" s="85" t="s">
        <v>258</v>
      </c>
      <c r="CN5" s="85" t="s">
        <v>266</v>
      </c>
      <c r="CO5" s="89" t="s">
        <v>259</v>
      </c>
      <c r="CP5" s="89" t="s">
        <v>260</v>
      </c>
      <c r="CQ5" s="85" t="s">
        <v>267</v>
      </c>
      <c r="CR5" s="89" t="s">
        <v>74</v>
      </c>
      <c r="CS5" s="89" t="s">
        <v>268</v>
      </c>
      <c r="CT5" s="85" t="s">
        <v>269</v>
      </c>
      <c r="CU5" s="89" t="s">
        <v>74</v>
      </c>
      <c r="CV5" s="89" t="s">
        <v>268</v>
      </c>
      <c r="CW5" s="85" t="s">
        <v>270</v>
      </c>
      <c r="CX5" s="89" t="s">
        <v>271</v>
      </c>
      <c r="CY5" s="89" t="s">
        <v>272</v>
      </c>
      <c r="CZ5" s="32" t="s">
        <v>269</v>
      </c>
      <c r="DA5" s="89" t="s">
        <v>74</v>
      </c>
      <c r="DB5" s="89" t="s">
        <v>192</v>
      </c>
      <c r="DC5" s="89" t="s">
        <v>273</v>
      </c>
      <c r="DD5" s="85" t="s">
        <v>74</v>
      </c>
      <c r="DE5" s="85" t="s">
        <v>274</v>
      </c>
      <c r="DF5" s="85" t="s">
        <v>275</v>
      </c>
      <c r="DG5" s="85" t="s">
        <v>273</v>
      </c>
      <c r="DH5" s="85" t="s">
        <v>276</v>
      </c>
      <c r="DI5" s="85" t="s">
        <v>193</v>
      </c>
    </row>
    <row r="6" spans="1:113" ht="30.75" customHeight="1">
      <c r="A6" s="35" t="s">
        <v>79</v>
      </c>
      <c r="B6" s="34" t="s">
        <v>80</v>
      </c>
      <c r="C6" s="36" t="s">
        <v>81</v>
      </c>
      <c r="D6" s="38"/>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8"/>
      <c r="BH6" s="38"/>
      <c r="BI6" s="38"/>
      <c r="BJ6" s="38"/>
      <c r="BK6" s="38"/>
      <c r="BL6" s="38"/>
      <c r="BM6" s="39"/>
      <c r="BN6" s="39"/>
      <c r="BO6" s="39"/>
      <c r="BP6" s="39"/>
      <c r="BQ6" s="39"/>
      <c r="BR6" s="39"/>
      <c r="BS6" s="39"/>
      <c r="BT6" s="39"/>
      <c r="BU6" s="39"/>
      <c r="BV6" s="39"/>
      <c r="BW6" s="59"/>
      <c r="BX6" s="59"/>
      <c r="BY6" s="39"/>
      <c r="BZ6" s="39"/>
      <c r="CA6" s="39"/>
      <c r="CB6" s="39"/>
      <c r="CC6" s="39"/>
      <c r="CD6" s="39"/>
      <c r="CE6" s="39"/>
      <c r="CF6" s="39"/>
      <c r="CG6" s="39"/>
      <c r="CH6" s="39"/>
      <c r="CI6" s="39"/>
      <c r="CJ6" s="39"/>
      <c r="CK6" s="39"/>
      <c r="CL6" s="39"/>
      <c r="CM6" s="39"/>
      <c r="CN6" s="39"/>
      <c r="CO6" s="59"/>
      <c r="CP6" s="59"/>
      <c r="CQ6" s="39"/>
      <c r="CR6" s="59"/>
      <c r="CS6" s="59"/>
      <c r="CT6" s="39"/>
      <c r="CU6" s="59"/>
      <c r="CV6" s="59"/>
      <c r="CW6" s="39"/>
      <c r="CX6" s="59"/>
      <c r="CY6" s="59"/>
      <c r="CZ6" s="38"/>
      <c r="DA6" s="59"/>
      <c r="DB6" s="59"/>
      <c r="DC6" s="59"/>
      <c r="DD6" s="39"/>
      <c r="DE6" s="39"/>
      <c r="DF6" s="39"/>
      <c r="DG6" s="39"/>
      <c r="DH6" s="39"/>
      <c r="DI6" s="39"/>
    </row>
    <row r="7" spans="1:113" ht="19.5" customHeight="1">
      <c r="A7" s="60" t="s">
        <v>38</v>
      </c>
      <c r="B7" s="60" t="s">
        <v>38</v>
      </c>
      <c r="C7" s="60" t="s">
        <v>38</v>
      </c>
      <c r="D7" s="60" t="s">
        <v>59</v>
      </c>
      <c r="E7" s="86">
        <f aca="true" t="shared" si="0" ref="E7:E28">SUM(F7,T7,AV7,BH7,BM7,BZ7,CR7,CU7,DA7,DD7)</f>
        <v>3994.22</v>
      </c>
      <c r="F7" s="86">
        <v>2171.59</v>
      </c>
      <c r="G7" s="86">
        <v>1001</v>
      </c>
      <c r="H7" s="86">
        <v>21</v>
      </c>
      <c r="I7" s="86">
        <v>0</v>
      </c>
      <c r="J7" s="86">
        <v>0</v>
      </c>
      <c r="K7" s="86">
        <v>545</v>
      </c>
      <c r="L7" s="86">
        <v>150</v>
      </c>
      <c r="M7" s="86">
        <v>60</v>
      </c>
      <c r="N7" s="86">
        <v>80</v>
      </c>
      <c r="O7" s="87">
        <v>0</v>
      </c>
      <c r="P7" s="87">
        <v>14</v>
      </c>
      <c r="Q7" s="87">
        <v>60.59</v>
      </c>
      <c r="R7" s="87">
        <v>0</v>
      </c>
      <c r="S7" s="87">
        <v>240</v>
      </c>
      <c r="T7" s="87">
        <v>898.85</v>
      </c>
      <c r="U7" s="87">
        <v>20</v>
      </c>
      <c r="V7" s="87">
        <v>0</v>
      </c>
      <c r="W7" s="87">
        <v>0</v>
      </c>
      <c r="X7" s="87">
        <v>0</v>
      </c>
      <c r="Y7" s="87">
        <v>15</v>
      </c>
      <c r="Z7" s="87">
        <v>25</v>
      </c>
      <c r="AA7" s="87">
        <v>13</v>
      </c>
      <c r="AB7" s="87">
        <v>0</v>
      </c>
      <c r="AC7" s="87">
        <v>228.5</v>
      </c>
      <c r="AD7" s="87">
        <v>67.73</v>
      </c>
      <c r="AE7" s="87">
        <v>0</v>
      </c>
      <c r="AF7" s="87">
        <v>222.6</v>
      </c>
      <c r="AG7" s="87">
        <v>0</v>
      </c>
      <c r="AH7" s="87">
        <v>0</v>
      </c>
      <c r="AI7" s="87">
        <v>60</v>
      </c>
      <c r="AJ7" s="87">
        <v>7.76</v>
      </c>
      <c r="AK7" s="87">
        <v>40</v>
      </c>
      <c r="AL7" s="87">
        <v>0</v>
      </c>
      <c r="AM7" s="87">
        <v>0</v>
      </c>
      <c r="AN7" s="87">
        <v>33.6</v>
      </c>
      <c r="AO7" s="87">
        <v>0</v>
      </c>
      <c r="AP7" s="87">
        <v>37.34</v>
      </c>
      <c r="AQ7" s="87">
        <v>28.8</v>
      </c>
      <c r="AR7" s="87">
        <v>19.4</v>
      </c>
      <c r="AS7" s="87">
        <v>0</v>
      </c>
      <c r="AT7" s="87">
        <v>0</v>
      </c>
      <c r="AU7" s="87">
        <v>80.12</v>
      </c>
      <c r="AV7" s="87">
        <v>28.97</v>
      </c>
      <c r="AW7" s="87">
        <v>10.59</v>
      </c>
      <c r="AX7" s="87">
        <v>0</v>
      </c>
      <c r="AY7" s="87">
        <v>0</v>
      </c>
      <c r="AZ7" s="87">
        <v>5</v>
      </c>
      <c r="BA7" s="87">
        <v>0</v>
      </c>
      <c r="BB7" s="87">
        <v>0</v>
      </c>
      <c r="BC7" s="87">
        <v>0</v>
      </c>
      <c r="BD7" s="87">
        <v>5</v>
      </c>
      <c r="BE7" s="87">
        <v>0.38</v>
      </c>
      <c r="BF7" s="87">
        <v>0</v>
      </c>
      <c r="BG7" s="87">
        <v>8</v>
      </c>
      <c r="BH7" s="87">
        <v>0</v>
      </c>
      <c r="BI7" s="87">
        <v>0</v>
      </c>
      <c r="BJ7" s="87">
        <v>0</v>
      </c>
      <c r="BK7" s="87">
        <v>0</v>
      </c>
      <c r="BL7" s="87">
        <v>0</v>
      </c>
      <c r="BM7" s="87">
        <v>0</v>
      </c>
      <c r="BN7" s="87">
        <v>0</v>
      </c>
      <c r="BO7" s="87">
        <v>0</v>
      </c>
      <c r="BP7" s="87">
        <v>0</v>
      </c>
      <c r="BQ7" s="87">
        <v>0</v>
      </c>
      <c r="BR7" s="87">
        <v>0</v>
      </c>
      <c r="BS7" s="87">
        <v>0</v>
      </c>
      <c r="BT7" s="87">
        <v>0</v>
      </c>
      <c r="BU7" s="87">
        <v>0</v>
      </c>
      <c r="BV7" s="87">
        <v>0</v>
      </c>
      <c r="BW7" s="87">
        <v>0</v>
      </c>
      <c r="BX7" s="87">
        <v>0</v>
      </c>
      <c r="BY7" s="87">
        <v>0</v>
      </c>
      <c r="BZ7" s="87">
        <v>894.81</v>
      </c>
      <c r="CA7" s="87">
        <v>0</v>
      </c>
      <c r="CB7" s="87">
        <v>19.4</v>
      </c>
      <c r="CC7" s="87">
        <v>283.01</v>
      </c>
      <c r="CD7" s="87">
        <v>0</v>
      </c>
      <c r="CE7" s="87">
        <v>592.4</v>
      </c>
      <c r="CF7" s="87">
        <v>0</v>
      </c>
      <c r="CG7" s="87">
        <v>0</v>
      </c>
      <c r="CH7" s="87">
        <v>0</v>
      </c>
      <c r="CI7" s="87">
        <v>0</v>
      </c>
      <c r="CJ7" s="87">
        <v>0</v>
      </c>
      <c r="CK7" s="87">
        <v>0</v>
      </c>
      <c r="CL7" s="87">
        <v>0</v>
      </c>
      <c r="CM7" s="87">
        <v>0</v>
      </c>
      <c r="CN7" s="87">
        <v>0</v>
      </c>
      <c r="CO7" s="87">
        <v>0</v>
      </c>
      <c r="CP7" s="87">
        <v>0</v>
      </c>
      <c r="CQ7" s="87">
        <v>0</v>
      </c>
      <c r="CR7" s="87">
        <v>0</v>
      </c>
      <c r="CS7" s="87">
        <v>0</v>
      </c>
      <c r="CT7" s="87">
        <v>0</v>
      </c>
      <c r="CU7" s="87">
        <v>0</v>
      </c>
      <c r="CV7" s="87">
        <v>0</v>
      </c>
      <c r="CW7" s="87">
        <v>0</v>
      </c>
      <c r="CX7" s="87">
        <v>0</v>
      </c>
      <c r="CY7" s="87">
        <v>0</v>
      </c>
      <c r="CZ7" s="87">
        <v>0</v>
      </c>
      <c r="DA7" s="87">
        <v>0</v>
      </c>
      <c r="DB7" s="87">
        <v>0</v>
      </c>
      <c r="DC7" s="87">
        <v>0</v>
      </c>
      <c r="DD7" s="87">
        <v>0</v>
      </c>
      <c r="DE7" s="87">
        <v>0</v>
      </c>
      <c r="DF7" s="87">
        <v>0</v>
      </c>
      <c r="DG7" s="87">
        <v>0</v>
      </c>
      <c r="DH7" s="87">
        <v>0</v>
      </c>
      <c r="DI7" s="87">
        <v>0</v>
      </c>
    </row>
    <row r="8" spans="1:113" ht="19.5" customHeight="1">
      <c r="A8" s="60" t="s">
        <v>38</v>
      </c>
      <c r="B8" s="60" t="s">
        <v>38</v>
      </c>
      <c r="C8" s="60" t="s">
        <v>38</v>
      </c>
      <c r="D8" s="60" t="s">
        <v>277</v>
      </c>
      <c r="E8" s="86">
        <f t="shared" si="0"/>
        <v>990</v>
      </c>
      <c r="F8" s="86">
        <v>0</v>
      </c>
      <c r="G8" s="86">
        <v>0</v>
      </c>
      <c r="H8" s="86">
        <v>0</v>
      </c>
      <c r="I8" s="86">
        <v>0</v>
      </c>
      <c r="J8" s="86">
        <v>0</v>
      </c>
      <c r="K8" s="86">
        <v>0</v>
      </c>
      <c r="L8" s="86">
        <v>0</v>
      </c>
      <c r="M8" s="86">
        <v>0</v>
      </c>
      <c r="N8" s="86">
        <v>0</v>
      </c>
      <c r="O8" s="87">
        <v>0</v>
      </c>
      <c r="P8" s="87">
        <v>0</v>
      </c>
      <c r="Q8" s="87">
        <v>0</v>
      </c>
      <c r="R8" s="87">
        <v>0</v>
      </c>
      <c r="S8" s="87">
        <v>0</v>
      </c>
      <c r="T8" s="87">
        <v>281.6</v>
      </c>
      <c r="U8" s="87">
        <v>0</v>
      </c>
      <c r="V8" s="87">
        <v>0</v>
      </c>
      <c r="W8" s="87">
        <v>0</v>
      </c>
      <c r="X8" s="87">
        <v>0</v>
      </c>
      <c r="Y8" s="87">
        <v>0</v>
      </c>
      <c r="Z8" s="87">
        <v>0</v>
      </c>
      <c r="AA8" s="87">
        <v>0</v>
      </c>
      <c r="AB8" s="87">
        <v>0</v>
      </c>
      <c r="AC8" s="87">
        <v>195</v>
      </c>
      <c r="AD8" s="87">
        <v>0</v>
      </c>
      <c r="AE8" s="87">
        <v>0</v>
      </c>
      <c r="AF8" s="87">
        <v>46.6</v>
      </c>
      <c r="AG8" s="87">
        <v>0</v>
      </c>
      <c r="AH8" s="87">
        <v>0</v>
      </c>
      <c r="AI8" s="87">
        <v>40</v>
      </c>
      <c r="AJ8" s="87">
        <v>0</v>
      </c>
      <c r="AK8" s="87">
        <v>0</v>
      </c>
      <c r="AL8" s="87">
        <v>0</v>
      </c>
      <c r="AM8" s="87">
        <v>0</v>
      </c>
      <c r="AN8" s="87">
        <v>0</v>
      </c>
      <c r="AO8" s="87">
        <v>0</v>
      </c>
      <c r="AP8" s="87">
        <v>0</v>
      </c>
      <c r="AQ8" s="87">
        <v>0</v>
      </c>
      <c r="AR8" s="87">
        <v>0</v>
      </c>
      <c r="AS8" s="87">
        <v>0</v>
      </c>
      <c r="AT8" s="87">
        <v>0</v>
      </c>
      <c r="AU8" s="87">
        <v>0</v>
      </c>
      <c r="AV8" s="87">
        <v>0</v>
      </c>
      <c r="AW8" s="87">
        <v>0</v>
      </c>
      <c r="AX8" s="87">
        <v>0</v>
      </c>
      <c r="AY8" s="87">
        <v>0</v>
      </c>
      <c r="AZ8" s="87">
        <v>0</v>
      </c>
      <c r="BA8" s="87">
        <v>0</v>
      </c>
      <c r="BB8" s="87">
        <v>0</v>
      </c>
      <c r="BC8" s="87">
        <v>0</v>
      </c>
      <c r="BD8" s="87">
        <v>0</v>
      </c>
      <c r="BE8" s="87">
        <v>0</v>
      </c>
      <c r="BF8" s="87">
        <v>0</v>
      </c>
      <c r="BG8" s="87">
        <v>0</v>
      </c>
      <c r="BH8" s="87">
        <v>0</v>
      </c>
      <c r="BI8" s="87">
        <v>0</v>
      </c>
      <c r="BJ8" s="87">
        <v>0</v>
      </c>
      <c r="BK8" s="87">
        <v>0</v>
      </c>
      <c r="BL8" s="87">
        <v>0</v>
      </c>
      <c r="BM8" s="87">
        <v>0</v>
      </c>
      <c r="BN8" s="87">
        <v>0</v>
      </c>
      <c r="BO8" s="87">
        <v>0</v>
      </c>
      <c r="BP8" s="87">
        <v>0</v>
      </c>
      <c r="BQ8" s="87">
        <v>0</v>
      </c>
      <c r="BR8" s="87">
        <v>0</v>
      </c>
      <c r="BS8" s="87">
        <v>0</v>
      </c>
      <c r="BT8" s="87">
        <v>0</v>
      </c>
      <c r="BU8" s="87">
        <v>0</v>
      </c>
      <c r="BV8" s="87">
        <v>0</v>
      </c>
      <c r="BW8" s="87">
        <v>0</v>
      </c>
      <c r="BX8" s="87">
        <v>0</v>
      </c>
      <c r="BY8" s="87">
        <v>0</v>
      </c>
      <c r="BZ8" s="87">
        <v>708.4</v>
      </c>
      <c r="CA8" s="87">
        <v>0</v>
      </c>
      <c r="CB8" s="87">
        <v>0</v>
      </c>
      <c r="CC8" s="87">
        <v>116</v>
      </c>
      <c r="CD8" s="87">
        <v>0</v>
      </c>
      <c r="CE8" s="87">
        <v>592.4</v>
      </c>
      <c r="CF8" s="87">
        <v>0</v>
      </c>
      <c r="CG8" s="87">
        <v>0</v>
      </c>
      <c r="CH8" s="87">
        <v>0</v>
      </c>
      <c r="CI8" s="87">
        <v>0</v>
      </c>
      <c r="CJ8" s="87">
        <v>0</v>
      </c>
      <c r="CK8" s="87">
        <v>0</v>
      </c>
      <c r="CL8" s="87">
        <v>0</v>
      </c>
      <c r="CM8" s="87">
        <v>0</v>
      </c>
      <c r="CN8" s="87">
        <v>0</v>
      </c>
      <c r="CO8" s="87">
        <v>0</v>
      </c>
      <c r="CP8" s="87">
        <v>0</v>
      </c>
      <c r="CQ8" s="87">
        <v>0</v>
      </c>
      <c r="CR8" s="87">
        <v>0</v>
      </c>
      <c r="CS8" s="87">
        <v>0</v>
      </c>
      <c r="CT8" s="87">
        <v>0</v>
      </c>
      <c r="CU8" s="87">
        <v>0</v>
      </c>
      <c r="CV8" s="87">
        <v>0</v>
      </c>
      <c r="CW8" s="87">
        <v>0</v>
      </c>
      <c r="CX8" s="87">
        <v>0</v>
      </c>
      <c r="CY8" s="87">
        <v>0</v>
      </c>
      <c r="CZ8" s="87">
        <v>0</v>
      </c>
      <c r="DA8" s="87">
        <v>0</v>
      </c>
      <c r="DB8" s="87">
        <v>0</v>
      </c>
      <c r="DC8" s="87">
        <v>0</v>
      </c>
      <c r="DD8" s="87">
        <v>0</v>
      </c>
      <c r="DE8" s="87">
        <v>0</v>
      </c>
      <c r="DF8" s="87">
        <v>0</v>
      </c>
      <c r="DG8" s="87">
        <v>0</v>
      </c>
      <c r="DH8" s="87">
        <v>0</v>
      </c>
      <c r="DI8" s="87">
        <v>0</v>
      </c>
    </row>
    <row r="9" spans="1:113" ht="19.5" customHeight="1">
      <c r="A9" s="60" t="s">
        <v>38</v>
      </c>
      <c r="B9" s="60" t="s">
        <v>38</v>
      </c>
      <c r="C9" s="60" t="s">
        <v>38</v>
      </c>
      <c r="D9" s="60" t="s">
        <v>278</v>
      </c>
      <c r="E9" s="86">
        <f t="shared" si="0"/>
        <v>990</v>
      </c>
      <c r="F9" s="86">
        <v>0</v>
      </c>
      <c r="G9" s="86">
        <v>0</v>
      </c>
      <c r="H9" s="86">
        <v>0</v>
      </c>
      <c r="I9" s="86">
        <v>0</v>
      </c>
      <c r="J9" s="86">
        <v>0</v>
      </c>
      <c r="K9" s="86">
        <v>0</v>
      </c>
      <c r="L9" s="86">
        <v>0</v>
      </c>
      <c r="M9" s="86">
        <v>0</v>
      </c>
      <c r="N9" s="86">
        <v>0</v>
      </c>
      <c r="O9" s="87">
        <v>0</v>
      </c>
      <c r="P9" s="87">
        <v>0</v>
      </c>
      <c r="Q9" s="87">
        <v>0</v>
      </c>
      <c r="R9" s="87">
        <v>0</v>
      </c>
      <c r="S9" s="87">
        <v>0</v>
      </c>
      <c r="T9" s="87">
        <v>281.6</v>
      </c>
      <c r="U9" s="87">
        <v>0</v>
      </c>
      <c r="V9" s="87">
        <v>0</v>
      </c>
      <c r="W9" s="87">
        <v>0</v>
      </c>
      <c r="X9" s="87">
        <v>0</v>
      </c>
      <c r="Y9" s="87">
        <v>0</v>
      </c>
      <c r="Z9" s="87">
        <v>0</v>
      </c>
      <c r="AA9" s="87">
        <v>0</v>
      </c>
      <c r="AB9" s="87">
        <v>0</v>
      </c>
      <c r="AC9" s="87">
        <v>195</v>
      </c>
      <c r="AD9" s="87">
        <v>0</v>
      </c>
      <c r="AE9" s="87">
        <v>0</v>
      </c>
      <c r="AF9" s="87">
        <v>46.6</v>
      </c>
      <c r="AG9" s="87">
        <v>0</v>
      </c>
      <c r="AH9" s="87">
        <v>0</v>
      </c>
      <c r="AI9" s="87">
        <v>40</v>
      </c>
      <c r="AJ9" s="87">
        <v>0</v>
      </c>
      <c r="AK9" s="87">
        <v>0</v>
      </c>
      <c r="AL9" s="87">
        <v>0</v>
      </c>
      <c r="AM9" s="87">
        <v>0</v>
      </c>
      <c r="AN9" s="87">
        <v>0</v>
      </c>
      <c r="AO9" s="87">
        <v>0</v>
      </c>
      <c r="AP9" s="87">
        <v>0</v>
      </c>
      <c r="AQ9" s="87">
        <v>0</v>
      </c>
      <c r="AR9" s="87">
        <v>0</v>
      </c>
      <c r="AS9" s="87">
        <v>0</v>
      </c>
      <c r="AT9" s="87">
        <v>0</v>
      </c>
      <c r="AU9" s="87">
        <v>0</v>
      </c>
      <c r="AV9" s="87">
        <v>0</v>
      </c>
      <c r="AW9" s="87">
        <v>0</v>
      </c>
      <c r="AX9" s="87">
        <v>0</v>
      </c>
      <c r="AY9" s="87">
        <v>0</v>
      </c>
      <c r="AZ9" s="87">
        <v>0</v>
      </c>
      <c r="BA9" s="87">
        <v>0</v>
      </c>
      <c r="BB9" s="87">
        <v>0</v>
      </c>
      <c r="BC9" s="87">
        <v>0</v>
      </c>
      <c r="BD9" s="87">
        <v>0</v>
      </c>
      <c r="BE9" s="87">
        <v>0</v>
      </c>
      <c r="BF9" s="87">
        <v>0</v>
      </c>
      <c r="BG9" s="87">
        <v>0</v>
      </c>
      <c r="BH9" s="87">
        <v>0</v>
      </c>
      <c r="BI9" s="87">
        <v>0</v>
      </c>
      <c r="BJ9" s="87">
        <v>0</v>
      </c>
      <c r="BK9" s="87">
        <v>0</v>
      </c>
      <c r="BL9" s="87">
        <v>0</v>
      </c>
      <c r="BM9" s="87">
        <v>0</v>
      </c>
      <c r="BN9" s="87">
        <v>0</v>
      </c>
      <c r="BO9" s="87">
        <v>0</v>
      </c>
      <c r="BP9" s="87">
        <v>0</v>
      </c>
      <c r="BQ9" s="87">
        <v>0</v>
      </c>
      <c r="BR9" s="87">
        <v>0</v>
      </c>
      <c r="BS9" s="87">
        <v>0</v>
      </c>
      <c r="BT9" s="87">
        <v>0</v>
      </c>
      <c r="BU9" s="87">
        <v>0</v>
      </c>
      <c r="BV9" s="87">
        <v>0</v>
      </c>
      <c r="BW9" s="87">
        <v>0</v>
      </c>
      <c r="BX9" s="87">
        <v>0</v>
      </c>
      <c r="BY9" s="87">
        <v>0</v>
      </c>
      <c r="BZ9" s="87">
        <v>708.4</v>
      </c>
      <c r="CA9" s="87">
        <v>0</v>
      </c>
      <c r="CB9" s="87">
        <v>0</v>
      </c>
      <c r="CC9" s="87">
        <v>116</v>
      </c>
      <c r="CD9" s="87">
        <v>0</v>
      </c>
      <c r="CE9" s="87">
        <v>592.4</v>
      </c>
      <c r="CF9" s="87">
        <v>0</v>
      </c>
      <c r="CG9" s="87">
        <v>0</v>
      </c>
      <c r="CH9" s="87">
        <v>0</v>
      </c>
      <c r="CI9" s="87">
        <v>0</v>
      </c>
      <c r="CJ9" s="87">
        <v>0</v>
      </c>
      <c r="CK9" s="87">
        <v>0</v>
      </c>
      <c r="CL9" s="87">
        <v>0</v>
      </c>
      <c r="CM9" s="87">
        <v>0</v>
      </c>
      <c r="CN9" s="87">
        <v>0</v>
      </c>
      <c r="CO9" s="87">
        <v>0</v>
      </c>
      <c r="CP9" s="87">
        <v>0</v>
      </c>
      <c r="CQ9" s="87">
        <v>0</v>
      </c>
      <c r="CR9" s="87">
        <v>0</v>
      </c>
      <c r="CS9" s="87">
        <v>0</v>
      </c>
      <c r="CT9" s="87">
        <v>0</v>
      </c>
      <c r="CU9" s="87">
        <v>0</v>
      </c>
      <c r="CV9" s="87">
        <v>0</v>
      </c>
      <c r="CW9" s="87">
        <v>0</v>
      </c>
      <c r="CX9" s="87">
        <v>0</v>
      </c>
      <c r="CY9" s="87">
        <v>0</v>
      </c>
      <c r="CZ9" s="87">
        <v>0</v>
      </c>
      <c r="DA9" s="87">
        <v>0</v>
      </c>
      <c r="DB9" s="87">
        <v>0</v>
      </c>
      <c r="DC9" s="87">
        <v>0</v>
      </c>
      <c r="DD9" s="87">
        <v>0</v>
      </c>
      <c r="DE9" s="87">
        <v>0</v>
      </c>
      <c r="DF9" s="87">
        <v>0</v>
      </c>
      <c r="DG9" s="87">
        <v>0</v>
      </c>
      <c r="DH9" s="87">
        <v>0</v>
      </c>
      <c r="DI9" s="87">
        <v>0</v>
      </c>
    </row>
    <row r="10" spans="1:113" ht="19.5" customHeight="1">
      <c r="A10" s="60" t="s">
        <v>84</v>
      </c>
      <c r="B10" s="60" t="s">
        <v>85</v>
      </c>
      <c r="C10" s="60" t="s">
        <v>86</v>
      </c>
      <c r="D10" s="60" t="s">
        <v>88</v>
      </c>
      <c r="E10" s="86">
        <f t="shared" si="0"/>
        <v>990</v>
      </c>
      <c r="F10" s="86">
        <v>0</v>
      </c>
      <c r="G10" s="86">
        <v>0</v>
      </c>
      <c r="H10" s="86">
        <v>0</v>
      </c>
      <c r="I10" s="86">
        <v>0</v>
      </c>
      <c r="J10" s="86">
        <v>0</v>
      </c>
      <c r="K10" s="86">
        <v>0</v>
      </c>
      <c r="L10" s="86">
        <v>0</v>
      </c>
      <c r="M10" s="86">
        <v>0</v>
      </c>
      <c r="N10" s="86">
        <v>0</v>
      </c>
      <c r="O10" s="87">
        <v>0</v>
      </c>
      <c r="P10" s="87">
        <v>0</v>
      </c>
      <c r="Q10" s="87">
        <v>0</v>
      </c>
      <c r="R10" s="87">
        <v>0</v>
      </c>
      <c r="S10" s="87">
        <v>0</v>
      </c>
      <c r="T10" s="87">
        <v>281.6</v>
      </c>
      <c r="U10" s="87">
        <v>0</v>
      </c>
      <c r="V10" s="87">
        <v>0</v>
      </c>
      <c r="W10" s="87">
        <v>0</v>
      </c>
      <c r="X10" s="87">
        <v>0</v>
      </c>
      <c r="Y10" s="87">
        <v>0</v>
      </c>
      <c r="Z10" s="87">
        <v>0</v>
      </c>
      <c r="AA10" s="87">
        <v>0</v>
      </c>
      <c r="AB10" s="87">
        <v>0</v>
      </c>
      <c r="AC10" s="87">
        <v>195</v>
      </c>
      <c r="AD10" s="87">
        <v>0</v>
      </c>
      <c r="AE10" s="87">
        <v>0</v>
      </c>
      <c r="AF10" s="87">
        <v>46.6</v>
      </c>
      <c r="AG10" s="87">
        <v>0</v>
      </c>
      <c r="AH10" s="87">
        <v>0</v>
      </c>
      <c r="AI10" s="87">
        <v>40</v>
      </c>
      <c r="AJ10" s="87">
        <v>0</v>
      </c>
      <c r="AK10" s="87">
        <v>0</v>
      </c>
      <c r="AL10" s="87">
        <v>0</v>
      </c>
      <c r="AM10" s="87">
        <v>0</v>
      </c>
      <c r="AN10" s="87">
        <v>0</v>
      </c>
      <c r="AO10" s="87">
        <v>0</v>
      </c>
      <c r="AP10" s="87">
        <v>0</v>
      </c>
      <c r="AQ10" s="87">
        <v>0</v>
      </c>
      <c r="AR10" s="87">
        <v>0</v>
      </c>
      <c r="AS10" s="87">
        <v>0</v>
      </c>
      <c r="AT10" s="87">
        <v>0</v>
      </c>
      <c r="AU10" s="87">
        <v>0</v>
      </c>
      <c r="AV10" s="87">
        <v>0</v>
      </c>
      <c r="AW10" s="87">
        <v>0</v>
      </c>
      <c r="AX10" s="87">
        <v>0</v>
      </c>
      <c r="AY10" s="87">
        <v>0</v>
      </c>
      <c r="AZ10" s="87">
        <v>0</v>
      </c>
      <c r="BA10" s="87">
        <v>0</v>
      </c>
      <c r="BB10" s="87">
        <v>0</v>
      </c>
      <c r="BC10" s="87">
        <v>0</v>
      </c>
      <c r="BD10" s="87">
        <v>0</v>
      </c>
      <c r="BE10" s="87">
        <v>0</v>
      </c>
      <c r="BF10" s="87">
        <v>0</v>
      </c>
      <c r="BG10" s="87">
        <v>0</v>
      </c>
      <c r="BH10" s="87">
        <v>0</v>
      </c>
      <c r="BI10" s="87">
        <v>0</v>
      </c>
      <c r="BJ10" s="87">
        <v>0</v>
      </c>
      <c r="BK10" s="87">
        <v>0</v>
      </c>
      <c r="BL10" s="87">
        <v>0</v>
      </c>
      <c r="BM10" s="87">
        <v>0</v>
      </c>
      <c r="BN10" s="87">
        <v>0</v>
      </c>
      <c r="BO10" s="87">
        <v>0</v>
      </c>
      <c r="BP10" s="87">
        <v>0</v>
      </c>
      <c r="BQ10" s="87">
        <v>0</v>
      </c>
      <c r="BR10" s="87">
        <v>0</v>
      </c>
      <c r="BS10" s="87">
        <v>0</v>
      </c>
      <c r="BT10" s="87">
        <v>0</v>
      </c>
      <c r="BU10" s="87">
        <v>0</v>
      </c>
      <c r="BV10" s="87">
        <v>0</v>
      </c>
      <c r="BW10" s="87">
        <v>0</v>
      </c>
      <c r="BX10" s="87">
        <v>0</v>
      </c>
      <c r="BY10" s="87">
        <v>0</v>
      </c>
      <c r="BZ10" s="87">
        <v>708.4</v>
      </c>
      <c r="CA10" s="87">
        <v>0</v>
      </c>
      <c r="CB10" s="87">
        <v>0</v>
      </c>
      <c r="CC10" s="87">
        <v>116</v>
      </c>
      <c r="CD10" s="87">
        <v>0</v>
      </c>
      <c r="CE10" s="87">
        <v>592.4</v>
      </c>
      <c r="CF10" s="87">
        <v>0</v>
      </c>
      <c r="CG10" s="87">
        <v>0</v>
      </c>
      <c r="CH10" s="87">
        <v>0</v>
      </c>
      <c r="CI10" s="87">
        <v>0</v>
      </c>
      <c r="CJ10" s="87">
        <v>0</v>
      </c>
      <c r="CK10" s="87">
        <v>0</v>
      </c>
      <c r="CL10" s="87">
        <v>0</v>
      </c>
      <c r="CM10" s="87">
        <v>0</v>
      </c>
      <c r="CN10" s="87">
        <v>0</v>
      </c>
      <c r="CO10" s="87">
        <v>0</v>
      </c>
      <c r="CP10" s="87">
        <v>0</v>
      </c>
      <c r="CQ10" s="87">
        <v>0</v>
      </c>
      <c r="CR10" s="87">
        <v>0</v>
      </c>
      <c r="CS10" s="87">
        <v>0</v>
      </c>
      <c r="CT10" s="87">
        <v>0</v>
      </c>
      <c r="CU10" s="87">
        <v>0</v>
      </c>
      <c r="CV10" s="87">
        <v>0</v>
      </c>
      <c r="CW10" s="87">
        <v>0</v>
      </c>
      <c r="CX10" s="87">
        <v>0</v>
      </c>
      <c r="CY10" s="87">
        <v>0</v>
      </c>
      <c r="CZ10" s="87">
        <v>0</v>
      </c>
      <c r="DA10" s="87">
        <v>0</v>
      </c>
      <c r="DB10" s="87">
        <v>0</v>
      </c>
      <c r="DC10" s="87">
        <v>0</v>
      </c>
      <c r="DD10" s="87">
        <v>0</v>
      </c>
      <c r="DE10" s="87">
        <v>0</v>
      </c>
      <c r="DF10" s="87">
        <v>0</v>
      </c>
      <c r="DG10" s="87">
        <v>0</v>
      </c>
      <c r="DH10" s="87">
        <v>0</v>
      </c>
      <c r="DI10" s="87">
        <v>0</v>
      </c>
    </row>
    <row r="11" spans="1:113" ht="19.5" customHeight="1">
      <c r="A11" s="60" t="s">
        <v>38</v>
      </c>
      <c r="B11" s="60" t="s">
        <v>38</v>
      </c>
      <c r="C11" s="60" t="s">
        <v>38</v>
      </c>
      <c r="D11" s="60" t="s">
        <v>279</v>
      </c>
      <c r="E11" s="86">
        <f t="shared" si="0"/>
        <v>2644.7499999999995</v>
      </c>
      <c r="F11" s="86">
        <v>1821</v>
      </c>
      <c r="G11" s="86">
        <v>1001</v>
      </c>
      <c r="H11" s="86">
        <v>21</v>
      </c>
      <c r="I11" s="86">
        <v>0</v>
      </c>
      <c r="J11" s="86">
        <v>0</v>
      </c>
      <c r="K11" s="86">
        <v>545</v>
      </c>
      <c r="L11" s="86">
        <v>0</v>
      </c>
      <c r="M11" s="86">
        <v>0</v>
      </c>
      <c r="N11" s="86">
        <v>0</v>
      </c>
      <c r="O11" s="87">
        <v>0</v>
      </c>
      <c r="P11" s="87">
        <v>14</v>
      </c>
      <c r="Q11" s="87">
        <v>0</v>
      </c>
      <c r="R11" s="87">
        <v>0</v>
      </c>
      <c r="S11" s="87">
        <v>240</v>
      </c>
      <c r="T11" s="87">
        <v>608.37</v>
      </c>
      <c r="U11" s="87">
        <v>20</v>
      </c>
      <c r="V11" s="87">
        <v>0</v>
      </c>
      <c r="W11" s="87">
        <v>0</v>
      </c>
      <c r="X11" s="87">
        <v>0</v>
      </c>
      <c r="Y11" s="87">
        <v>15</v>
      </c>
      <c r="Z11" s="87">
        <v>25</v>
      </c>
      <c r="AA11" s="87">
        <v>13</v>
      </c>
      <c r="AB11" s="87">
        <v>0</v>
      </c>
      <c r="AC11" s="87">
        <v>33.5</v>
      </c>
      <c r="AD11" s="87">
        <v>67.73</v>
      </c>
      <c r="AE11" s="87">
        <v>0</v>
      </c>
      <c r="AF11" s="87">
        <v>176</v>
      </c>
      <c r="AG11" s="87">
        <v>0</v>
      </c>
      <c r="AH11" s="87">
        <v>0</v>
      </c>
      <c r="AI11" s="87">
        <v>20</v>
      </c>
      <c r="AJ11" s="87">
        <v>7.76</v>
      </c>
      <c r="AK11" s="87">
        <v>40</v>
      </c>
      <c r="AL11" s="87">
        <v>0</v>
      </c>
      <c r="AM11" s="87">
        <v>0</v>
      </c>
      <c r="AN11" s="87">
        <v>33.6</v>
      </c>
      <c r="AO11" s="87">
        <v>0</v>
      </c>
      <c r="AP11" s="87">
        <v>37.34</v>
      </c>
      <c r="AQ11" s="87">
        <v>28.8</v>
      </c>
      <c r="AR11" s="87">
        <v>19.4</v>
      </c>
      <c r="AS11" s="87">
        <v>0</v>
      </c>
      <c r="AT11" s="87">
        <v>0</v>
      </c>
      <c r="AU11" s="87">
        <v>71.24</v>
      </c>
      <c r="AV11" s="87">
        <v>28.97</v>
      </c>
      <c r="AW11" s="87">
        <v>10.59</v>
      </c>
      <c r="AX11" s="87">
        <v>0</v>
      </c>
      <c r="AY11" s="87">
        <v>0</v>
      </c>
      <c r="AZ11" s="87">
        <v>5</v>
      </c>
      <c r="BA11" s="87">
        <v>0</v>
      </c>
      <c r="BB11" s="87">
        <v>0</v>
      </c>
      <c r="BC11" s="87">
        <v>0</v>
      </c>
      <c r="BD11" s="87">
        <v>5</v>
      </c>
      <c r="BE11" s="87">
        <v>0.38</v>
      </c>
      <c r="BF11" s="87">
        <v>0</v>
      </c>
      <c r="BG11" s="87">
        <v>8</v>
      </c>
      <c r="BH11" s="87">
        <v>0</v>
      </c>
      <c r="BI11" s="87">
        <v>0</v>
      </c>
      <c r="BJ11" s="87">
        <v>0</v>
      </c>
      <c r="BK11" s="87">
        <v>0</v>
      </c>
      <c r="BL11" s="87">
        <v>0</v>
      </c>
      <c r="BM11" s="87">
        <v>0</v>
      </c>
      <c r="BN11" s="87">
        <v>0</v>
      </c>
      <c r="BO11" s="87">
        <v>0</v>
      </c>
      <c r="BP11" s="87">
        <v>0</v>
      </c>
      <c r="BQ11" s="87">
        <v>0</v>
      </c>
      <c r="BR11" s="87">
        <v>0</v>
      </c>
      <c r="BS11" s="87">
        <v>0</v>
      </c>
      <c r="BT11" s="87">
        <v>0</v>
      </c>
      <c r="BU11" s="87">
        <v>0</v>
      </c>
      <c r="BV11" s="87">
        <v>0</v>
      </c>
      <c r="BW11" s="87">
        <v>0</v>
      </c>
      <c r="BX11" s="87">
        <v>0</v>
      </c>
      <c r="BY11" s="87">
        <v>0</v>
      </c>
      <c r="BZ11" s="87">
        <v>186.41</v>
      </c>
      <c r="CA11" s="87">
        <v>0</v>
      </c>
      <c r="CB11" s="87">
        <v>19.4</v>
      </c>
      <c r="CC11" s="87">
        <v>167.01</v>
      </c>
      <c r="CD11" s="87">
        <v>0</v>
      </c>
      <c r="CE11" s="87">
        <v>0</v>
      </c>
      <c r="CF11" s="87">
        <v>0</v>
      </c>
      <c r="CG11" s="87">
        <v>0</v>
      </c>
      <c r="CH11" s="87">
        <v>0</v>
      </c>
      <c r="CI11" s="87">
        <v>0</v>
      </c>
      <c r="CJ11" s="87">
        <v>0</v>
      </c>
      <c r="CK11" s="87">
        <v>0</v>
      </c>
      <c r="CL11" s="87">
        <v>0</v>
      </c>
      <c r="CM11" s="87">
        <v>0</v>
      </c>
      <c r="CN11" s="87">
        <v>0</v>
      </c>
      <c r="CO11" s="87">
        <v>0</v>
      </c>
      <c r="CP11" s="87">
        <v>0</v>
      </c>
      <c r="CQ11" s="87">
        <v>0</v>
      </c>
      <c r="CR11" s="87">
        <v>0</v>
      </c>
      <c r="CS11" s="87">
        <v>0</v>
      </c>
      <c r="CT11" s="87">
        <v>0</v>
      </c>
      <c r="CU11" s="87">
        <v>0</v>
      </c>
      <c r="CV11" s="87">
        <v>0</v>
      </c>
      <c r="CW11" s="87">
        <v>0</v>
      </c>
      <c r="CX11" s="87">
        <v>0</v>
      </c>
      <c r="CY11" s="87">
        <v>0</v>
      </c>
      <c r="CZ11" s="87">
        <v>0</v>
      </c>
      <c r="DA11" s="87">
        <v>0</v>
      </c>
      <c r="DB11" s="87">
        <v>0</v>
      </c>
      <c r="DC11" s="87">
        <v>0</v>
      </c>
      <c r="DD11" s="87">
        <v>0</v>
      </c>
      <c r="DE11" s="87">
        <v>0</v>
      </c>
      <c r="DF11" s="87">
        <v>0</v>
      </c>
      <c r="DG11" s="87">
        <v>0</v>
      </c>
      <c r="DH11" s="87">
        <v>0</v>
      </c>
      <c r="DI11" s="87">
        <v>0</v>
      </c>
    </row>
    <row r="12" spans="1:113" ht="19.5" customHeight="1">
      <c r="A12" s="60" t="s">
        <v>38</v>
      </c>
      <c r="B12" s="60" t="s">
        <v>38</v>
      </c>
      <c r="C12" s="60" t="s">
        <v>38</v>
      </c>
      <c r="D12" s="60" t="s">
        <v>280</v>
      </c>
      <c r="E12" s="86">
        <f t="shared" si="0"/>
        <v>2644.7499999999995</v>
      </c>
      <c r="F12" s="86">
        <v>1821</v>
      </c>
      <c r="G12" s="86">
        <v>1001</v>
      </c>
      <c r="H12" s="86">
        <v>21</v>
      </c>
      <c r="I12" s="86">
        <v>0</v>
      </c>
      <c r="J12" s="86">
        <v>0</v>
      </c>
      <c r="K12" s="86">
        <v>545</v>
      </c>
      <c r="L12" s="86">
        <v>0</v>
      </c>
      <c r="M12" s="86">
        <v>0</v>
      </c>
      <c r="N12" s="86">
        <v>0</v>
      </c>
      <c r="O12" s="87">
        <v>0</v>
      </c>
      <c r="P12" s="87">
        <v>14</v>
      </c>
      <c r="Q12" s="87">
        <v>0</v>
      </c>
      <c r="R12" s="87">
        <v>0</v>
      </c>
      <c r="S12" s="87">
        <v>240</v>
      </c>
      <c r="T12" s="87">
        <v>608.37</v>
      </c>
      <c r="U12" s="87">
        <v>20</v>
      </c>
      <c r="V12" s="87">
        <v>0</v>
      </c>
      <c r="W12" s="87">
        <v>0</v>
      </c>
      <c r="X12" s="87">
        <v>0</v>
      </c>
      <c r="Y12" s="87">
        <v>15</v>
      </c>
      <c r="Z12" s="87">
        <v>25</v>
      </c>
      <c r="AA12" s="87">
        <v>13</v>
      </c>
      <c r="AB12" s="87">
        <v>0</v>
      </c>
      <c r="AC12" s="87">
        <v>33.5</v>
      </c>
      <c r="AD12" s="87">
        <v>67.73</v>
      </c>
      <c r="AE12" s="87">
        <v>0</v>
      </c>
      <c r="AF12" s="87">
        <v>176</v>
      </c>
      <c r="AG12" s="87">
        <v>0</v>
      </c>
      <c r="AH12" s="87">
        <v>0</v>
      </c>
      <c r="AI12" s="87">
        <v>20</v>
      </c>
      <c r="AJ12" s="87">
        <v>7.76</v>
      </c>
      <c r="AK12" s="87">
        <v>40</v>
      </c>
      <c r="AL12" s="87">
        <v>0</v>
      </c>
      <c r="AM12" s="87">
        <v>0</v>
      </c>
      <c r="AN12" s="87">
        <v>33.6</v>
      </c>
      <c r="AO12" s="87">
        <v>0</v>
      </c>
      <c r="AP12" s="87">
        <v>37.34</v>
      </c>
      <c r="AQ12" s="87">
        <v>28.8</v>
      </c>
      <c r="AR12" s="87">
        <v>19.4</v>
      </c>
      <c r="AS12" s="87">
        <v>0</v>
      </c>
      <c r="AT12" s="87">
        <v>0</v>
      </c>
      <c r="AU12" s="87">
        <v>71.24</v>
      </c>
      <c r="AV12" s="87">
        <v>28.97</v>
      </c>
      <c r="AW12" s="87">
        <v>10.59</v>
      </c>
      <c r="AX12" s="87">
        <v>0</v>
      </c>
      <c r="AY12" s="87">
        <v>0</v>
      </c>
      <c r="AZ12" s="87">
        <v>5</v>
      </c>
      <c r="BA12" s="87">
        <v>0</v>
      </c>
      <c r="BB12" s="87">
        <v>0</v>
      </c>
      <c r="BC12" s="87">
        <v>0</v>
      </c>
      <c r="BD12" s="87">
        <v>5</v>
      </c>
      <c r="BE12" s="87">
        <v>0.38</v>
      </c>
      <c r="BF12" s="87">
        <v>0</v>
      </c>
      <c r="BG12" s="87">
        <v>8</v>
      </c>
      <c r="BH12" s="87">
        <v>0</v>
      </c>
      <c r="BI12" s="87">
        <v>0</v>
      </c>
      <c r="BJ12" s="87">
        <v>0</v>
      </c>
      <c r="BK12" s="87">
        <v>0</v>
      </c>
      <c r="BL12" s="87">
        <v>0</v>
      </c>
      <c r="BM12" s="87">
        <v>0</v>
      </c>
      <c r="BN12" s="87">
        <v>0</v>
      </c>
      <c r="BO12" s="87">
        <v>0</v>
      </c>
      <c r="BP12" s="87">
        <v>0</v>
      </c>
      <c r="BQ12" s="87">
        <v>0</v>
      </c>
      <c r="BR12" s="87">
        <v>0</v>
      </c>
      <c r="BS12" s="87">
        <v>0</v>
      </c>
      <c r="BT12" s="87">
        <v>0</v>
      </c>
      <c r="BU12" s="87">
        <v>0</v>
      </c>
      <c r="BV12" s="87">
        <v>0</v>
      </c>
      <c r="BW12" s="87">
        <v>0</v>
      </c>
      <c r="BX12" s="87">
        <v>0</v>
      </c>
      <c r="BY12" s="87">
        <v>0</v>
      </c>
      <c r="BZ12" s="87">
        <v>186.41</v>
      </c>
      <c r="CA12" s="87">
        <v>0</v>
      </c>
      <c r="CB12" s="87">
        <v>19.4</v>
      </c>
      <c r="CC12" s="87">
        <v>167.01</v>
      </c>
      <c r="CD12" s="87">
        <v>0</v>
      </c>
      <c r="CE12" s="87">
        <v>0</v>
      </c>
      <c r="CF12" s="87">
        <v>0</v>
      </c>
      <c r="CG12" s="87">
        <v>0</v>
      </c>
      <c r="CH12" s="87">
        <v>0</v>
      </c>
      <c r="CI12" s="87">
        <v>0</v>
      </c>
      <c r="CJ12" s="87">
        <v>0</v>
      </c>
      <c r="CK12" s="87">
        <v>0</v>
      </c>
      <c r="CL12" s="87">
        <v>0</v>
      </c>
      <c r="CM12" s="87">
        <v>0</v>
      </c>
      <c r="CN12" s="87">
        <v>0</v>
      </c>
      <c r="CO12" s="87">
        <v>0</v>
      </c>
      <c r="CP12" s="87">
        <v>0</v>
      </c>
      <c r="CQ12" s="87">
        <v>0</v>
      </c>
      <c r="CR12" s="87">
        <v>0</v>
      </c>
      <c r="CS12" s="87">
        <v>0</v>
      </c>
      <c r="CT12" s="87">
        <v>0</v>
      </c>
      <c r="CU12" s="87">
        <v>0</v>
      </c>
      <c r="CV12" s="87">
        <v>0</v>
      </c>
      <c r="CW12" s="87">
        <v>0</v>
      </c>
      <c r="CX12" s="87">
        <v>0</v>
      </c>
      <c r="CY12" s="87">
        <v>0</v>
      </c>
      <c r="CZ12" s="87">
        <v>0</v>
      </c>
      <c r="DA12" s="87">
        <v>0</v>
      </c>
      <c r="DB12" s="87">
        <v>0</v>
      </c>
      <c r="DC12" s="87">
        <v>0</v>
      </c>
      <c r="DD12" s="87">
        <v>0</v>
      </c>
      <c r="DE12" s="87">
        <v>0</v>
      </c>
      <c r="DF12" s="87">
        <v>0</v>
      </c>
      <c r="DG12" s="87">
        <v>0</v>
      </c>
      <c r="DH12" s="87">
        <v>0</v>
      </c>
      <c r="DI12" s="87">
        <v>0</v>
      </c>
    </row>
    <row r="13" spans="1:113" ht="19.5" customHeight="1">
      <c r="A13" s="60" t="s">
        <v>89</v>
      </c>
      <c r="B13" s="60" t="s">
        <v>90</v>
      </c>
      <c r="C13" s="60" t="s">
        <v>91</v>
      </c>
      <c r="D13" s="60" t="s">
        <v>92</v>
      </c>
      <c r="E13" s="86">
        <f t="shared" si="0"/>
        <v>2644.7499999999995</v>
      </c>
      <c r="F13" s="86">
        <v>1821</v>
      </c>
      <c r="G13" s="86">
        <v>1001</v>
      </c>
      <c r="H13" s="86">
        <v>21</v>
      </c>
      <c r="I13" s="86">
        <v>0</v>
      </c>
      <c r="J13" s="86">
        <v>0</v>
      </c>
      <c r="K13" s="86">
        <v>545</v>
      </c>
      <c r="L13" s="86">
        <v>0</v>
      </c>
      <c r="M13" s="86">
        <v>0</v>
      </c>
      <c r="N13" s="86">
        <v>0</v>
      </c>
      <c r="O13" s="87">
        <v>0</v>
      </c>
      <c r="P13" s="87">
        <v>14</v>
      </c>
      <c r="Q13" s="87">
        <v>0</v>
      </c>
      <c r="R13" s="87">
        <v>0</v>
      </c>
      <c r="S13" s="87">
        <v>240</v>
      </c>
      <c r="T13" s="87">
        <v>608.37</v>
      </c>
      <c r="U13" s="87">
        <v>20</v>
      </c>
      <c r="V13" s="87">
        <v>0</v>
      </c>
      <c r="W13" s="87">
        <v>0</v>
      </c>
      <c r="X13" s="87">
        <v>0</v>
      </c>
      <c r="Y13" s="87">
        <v>15</v>
      </c>
      <c r="Z13" s="87">
        <v>25</v>
      </c>
      <c r="AA13" s="87">
        <v>13</v>
      </c>
      <c r="AB13" s="87">
        <v>0</v>
      </c>
      <c r="AC13" s="87">
        <v>33.5</v>
      </c>
      <c r="AD13" s="87">
        <v>67.73</v>
      </c>
      <c r="AE13" s="87">
        <v>0</v>
      </c>
      <c r="AF13" s="87">
        <v>176</v>
      </c>
      <c r="AG13" s="87">
        <v>0</v>
      </c>
      <c r="AH13" s="87">
        <v>0</v>
      </c>
      <c r="AI13" s="87">
        <v>20</v>
      </c>
      <c r="AJ13" s="87">
        <v>7.76</v>
      </c>
      <c r="AK13" s="87">
        <v>40</v>
      </c>
      <c r="AL13" s="87">
        <v>0</v>
      </c>
      <c r="AM13" s="87">
        <v>0</v>
      </c>
      <c r="AN13" s="87">
        <v>33.6</v>
      </c>
      <c r="AO13" s="87">
        <v>0</v>
      </c>
      <c r="AP13" s="87">
        <v>37.34</v>
      </c>
      <c r="AQ13" s="87">
        <v>28.8</v>
      </c>
      <c r="AR13" s="87">
        <v>19.4</v>
      </c>
      <c r="AS13" s="87">
        <v>0</v>
      </c>
      <c r="AT13" s="87">
        <v>0</v>
      </c>
      <c r="AU13" s="87">
        <v>71.24</v>
      </c>
      <c r="AV13" s="87">
        <v>28.97</v>
      </c>
      <c r="AW13" s="87">
        <v>10.59</v>
      </c>
      <c r="AX13" s="87">
        <v>0</v>
      </c>
      <c r="AY13" s="87">
        <v>0</v>
      </c>
      <c r="AZ13" s="87">
        <v>5</v>
      </c>
      <c r="BA13" s="87">
        <v>0</v>
      </c>
      <c r="BB13" s="87">
        <v>0</v>
      </c>
      <c r="BC13" s="87">
        <v>0</v>
      </c>
      <c r="BD13" s="87">
        <v>5</v>
      </c>
      <c r="BE13" s="87">
        <v>0.38</v>
      </c>
      <c r="BF13" s="87">
        <v>0</v>
      </c>
      <c r="BG13" s="87">
        <v>8</v>
      </c>
      <c r="BH13" s="87">
        <v>0</v>
      </c>
      <c r="BI13" s="87">
        <v>0</v>
      </c>
      <c r="BJ13" s="87">
        <v>0</v>
      </c>
      <c r="BK13" s="87">
        <v>0</v>
      </c>
      <c r="BL13" s="87">
        <v>0</v>
      </c>
      <c r="BM13" s="87">
        <v>0</v>
      </c>
      <c r="BN13" s="87">
        <v>0</v>
      </c>
      <c r="BO13" s="87">
        <v>0</v>
      </c>
      <c r="BP13" s="87">
        <v>0</v>
      </c>
      <c r="BQ13" s="87">
        <v>0</v>
      </c>
      <c r="BR13" s="87">
        <v>0</v>
      </c>
      <c r="BS13" s="87">
        <v>0</v>
      </c>
      <c r="BT13" s="87">
        <v>0</v>
      </c>
      <c r="BU13" s="87">
        <v>0</v>
      </c>
      <c r="BV13" s="87">
        <v>0</v>
      </c>
      <c r="BW13" s="87">
        <v>0</v>
      </c>
      <c r="BX13" s="87">
        <v>0</v>
      </c>
      <c r="BY13" s="87">
        <v>0</v>
      </c>
      <c r="BZ13" s="87">
        <v>186.41</v>
      </c>
      <c r="CA13" s="87">
        <v>0</v>
      </c>
      <c r="CB13" s="87">
        <v>19.4</v>
      </c>
      <c r="CC13" s="87">
        <v>167.01</v>
      </c>
      <c r="CD13" s="87">
        <v>0</v>
      </c>
      <c r="CE13" s="87">
        <v>0</v>
      </c>
      <c r="CF13" s="87">
        <v>0</v>
      </c>
      <c r="CG13" s="87">
        <v>0</v>
      </c>
      <c r="CH13" s="87">
        <v>0</v>
      </c>
      <c r="CI13" s="87">
        <v>0</v>
      </c>
      <c r="CJ13" s="87">
        <v>0</v>
      </c>
      <c r="CK13" s="87">
        <v>0</v>
      </c>
      <c r="CL13" s="87">
        <v>0</v>
      </c>
      <c r="CM13" s="87">
        <v>0</v>
      </c>
      <c r="CN13" s="87">
        <v>0</v>
      </c>
      <c r="CO13" s="87">
        <v>0</v>
      </c>
      <c r="CP13" s="87">
        <v>0</v>
      </c>
      <c r="CQ13" s="87">
        <v>0</v>
      </c>
      <c r="CR13" s="87">
        <v>0</v>
      </c>
      <c r="CS13" s="87">
        <v>0</v>
      </c>
      <c r="CT13" s="87">
        <v>0</v>
      </c>
      <c r="CU13" s="87">
        <v>0</v>
      </c>
      <c r="CV13" s="87">
        <v>0</v>
      </c>
      <c r="CW13" s="87">
        <v>0</v>
      </c>
      <c r="CX13" s="87">
        <v>0</v>
      </c>
      <c r="CY13" s="87">
        <v>0</v>
      </c>
      <c r="CZ13" s="87">
        <v>0</v>
      </c>
      <c r="DA13" s="87">
        <v>0</v>
      </c>
      <c r="DB13" s="87">
        <v>0</v>
      </c>
      <c r="DC13" s="87">
        <v>0</v>
      </c>
      <c r="DD13" s="87">
        <v>0</v>
      </c>
      <c r="DE13" s="87">
        <v>0</v>
      </c>
      <c r="DF13" s="87">
        <v>0</v>
      </c>
      <c r="DG13" s="87">
        <v>0</v>
      </c>
      <c r="DH13" s="87">
        <v>0</v>
      </c>
      <c r="DI13" s="87">
        <v>0</v>
      </c>
    </row>
    <row r="14" spans="1:113" ht="19.5" customHeight="1">
      <c r="A14" s="60" t="s">
        <v>38</v>
      </c>
      <c r="B14" s="60" t="s">
        <v>38</v>
      </c>
      <c r="C14" s="60" t="s">
        <v>38</v>
      </c>
      <c r="D14" s="60" t="s">
        <v>281</v>
      </c>
      <c r="E14" s="86">
        <f t="shared" si="0"/>
        <v>0.88</v>
      </c>
      <c r="F14" s="86">
        <v>0</v>
      </c>
      <c r="G14" s="86">
        <v>0</v>
      </c>
      <c r="H14" s="86">
        <v>0</v>
      </c>
      <c r="I14" s="86">
        <v>0</v>
      </c>
      <c r="J14" s="86">
        <v>0</v>
      </c>
      <c r="K14" s="86">
        <v>0</v>
      </c>
      <c r="L14" s="86">
        <v>0</v>
      </c>
      <c r="M14" s="86">
        <v>0</v>
      </c>
      <c r="N14" s="86">
        <v>0</v>
      </c>
      <c r="O14" s="87">
        <v>0</v>
      </c>
      <c r="P14" s="87">
        <v>0</v>
      </c>
      <c r="Q14" s="87">
        <v>0</v>
      </c>
      <c r="R14" s="87">
        <v>0</v>
      </c>
      <c r="S14" s="87">
        <v>0</v>
      </c>
      <c r="T14" s="87">
        <v>0.88</v>
      </c>
      <c r="U14" s="87">
        <v>0</v>
      </c>
      <c r="V14" s="87">
        <v>0</v>
      </c>
      <c r="W14" s="87">
        <v>0</v>
      </c>
      <c r="X14" s="87">
        <v>0</v>
      </c>
      <c r="Y14" s="87">
        <v>0</v>
      </c>
      <c r="Z14" s="87">
        <v>0</v>
      </c>
      <c r="AA14" s="87">
        <v>0</v>
      </c>
      <c r="AB14" s="87">
        <v>0</v>
      </c>
      <c r="AC14" s="87">
        <v>0</v>
      </c>
      <c r="AD14" s="87">
        <v>0</v>
      </c>
      <c r="AE14" s="87">
        <v>0</v>
      </c>
      <c r="AF14" s="87">
        <v>0</v>
      </c>
      <c r="AG14" s="87">
        <v>0</v>
      </c>
      <c r="AH14" s="87">
        <v>0</v>
      </c>
      <c r="AI14" s="87">
        <v>0</v>
      </c>
      <c r="AJ14" s="87">
        <v>0</v>
      </c>
      <c r="AK14" s="87">
        <v>0</v>
      </c>
      <c r="AL14" s="87">
        <v>0</v>
      </c>
      <c r="AM14" s="87">
        <v>0</v>
      </c>
      <c r="AN14" s="87">
        <v>0</v>
      </c>
      <c r="AO14" s="87">
        <v>0</v>
      </c>
      <c r="AP14" s="87">
        <v>0</v>
      </c>
      <c r="AQ14" s="87">
        <v>0</v>
      </c>
      <c r="AR14" s="87">
        <v>0</v>
      </c>
      <c r="AS14" s="87">
        <v>0</v>
      </c>
      <c r="AT14" s="87">
        <v>0</v>
      </c>
      <c r="AU14" s="87">
        <v>0.88</v>
      </c>
      <c r="AV14" s="87">
        <v>0</v>
      </c>
      <c r="AW14" s="87">
        <v>0</v>
      </c>
      <c r="AX14" s="87">
        <v>0</v>
      </c>
      <c r="AY14" s="87">
        <v>0</v>
      </c>
      <c r="AZ14" s="87">
        <v>0</v>
      </c>
      <c r="BA14" s="87">
        <v>0</v>
      </c>
      <c r="BB14" s="87">
        <v>0</v>
      </c>
      <c r="BC14" s="87">
        <v>0</v>
      </c>
      <c r="BD14" s="87">
        <v>0</v>
      </c>
      <c r="BE14" s="87">
        <v>0</v>
      </c>
      <c r="BF14" s="87">
        <v>0</v>
      </c>
      <c r="BG14" s="87">
        <v>0</v>
      </c>
      <c r="BH14" s="87">
        <v>0</v>
      </c>
      <c r="BI14" s="87">
        <v>0</v>
      </c>
      <c r="BJ14" s="87">
        <v>0</v>
      </c>
      <c r="BK14" s="87">
        <v>0</v>
      </c>
      <c r="BL14" s="87">
        <v>0</v>
      </c>
      <c r="BM14" s="87">
        <v>0</v>
      </c>
      <c r="BN14" s="87">
        <v>0</v>
      </c>
      <c r="BO14" s="87">
        <v>0</v>
      </c>
      <c r="BP14" s="87">
        <v>0</v>
      </c>
      <c r="BQ14" s="87">
        <v>0</v>
      </c>
      <c r="BR14" s="87">
        <v>0</v>
      </c>
      <c r="BS14" s="87">
        <v>0</v>
      </c>
      <c r="BT14" s="87">
        <v>0</v>
      </c>
      <c r="BU14" s="87">
        <v>0</v>
      </c>
      <c r="BV14" s="87">
        <v>0</v>
      </c>
      <c r="BW14" s="87">
        <v>0</v>
      </c>
      <c r="BX14" s="87">
        <v>0</v>
      </c>
      <c r="BY14" s="87">
        <v>0</v>
      </c>
      <c r="BZ14" s="87">
        <v>0</v>
      </c>
      <c r="CA14" s="87">
        <v>0</v>
      </c>
      <c r="CB14" s="87">
        <v>0</v>
      </c>
      <c r="CC14" s="87">
        <v>0</v>
      </c>
      <c r="CD14" s="87">
        <v>0</v>
      </c>
      <c r="CE14" s="87">
        <v>0</v>
      </c>
      <c r="CF14" s="87">
        <v>0</v>
      </c>
      <c r="CG14" s="87">
        <v>0</v>
      </c>
      <c r="CH14" s="87">
        <v>0</v>
      </c>
      <c r="CI14" s="87">
        <v>0</v>
      </c>
      <c r="CJ14" s="87">
        <v>0</v>
      </c>
      <c r="CK14" s="87">
        <v>0</v>
      </c>
      <c r="CL14" s="87">
        <v>0</v>
      </c>
      <c r="CM14" s="87">
        <v>0</v>
      </c>
      <c r="CN14" s="87">
        <v>0</v>
      </c>
      <c r="CO14" s="87">
        <v>0</v>
      </c>
      <c r="CP14" s="87">
        <v>0</v>
      </c>
      <c r="CQ14" s="87">
        <v>0</v>
      </c>
      <c r="CR14" s="87">
        <v>0</v>
      </c>
      <c r="CS14" s="87">
        <v>0</v>
      </c>
      <c r="CT14" s="87">
        <v>0</v>
      </c>
      <c r="CU14" s="87">
        <v>0</v>
      </c>
      <c r="CV14" s="87">
        <v>0</v>
      </c>
      <c r="CW14" s="87">
        <v>0</v>
      </c>
      <c r="CX14" s="87">
        <v>0</v>
      </c>
      <c r="CY14" s="87">
        <v>0</v>
      </c>
      <c r="CZ14" s="87">
        <v>0</v>
      </c>
      <c r="DA14" s="87">
        <v>0</v>
      </c>
      <c r="DB14" s="87">
        <v>0</v>
      </c>
      <c r="DC14" s="87">
        <v>0</v>
      </c>
      <c r="DD14" s="87">
        <v>0</v>
      </c>
      <c r="DE14" s="87">
        <v>0</v>
      </c>
      <c r="DF14" s="87">
        <v>0</v>
      </c>
      <c r="DG14" s="87">
        <v>0</v>
      </c>
      <c r="DH14" s="87">
        <v>0</v>
      </c>
      <c r="DI14" s="87">
        <v>0</v>
      </c>
    </row>
    <row r="15" spans="1:113" ht="19.5" customHeight="1">
      <c r="A15" s="60" t="s">
        <v>38</v>
      </c>
      <c r="B15" s="60" t="s">
        <v>38</v>
      </c>
      <c r="C15" s="60" t="s">
        <v>38</v>
      </c>
      <c r="D15" s="60" t="s">
        <v>282</v>
      </c>
      <c r="E15" s="86">
        <f t="shared" si="0"/>
        <v>0.88</v>
      </c>
      <c r="F15" s="86">
        <v>0</v>
      </c>
      <c r="G15" s="86">
        <v>0</v>
      </c>
      <c r="H15" s="86">
        <v>0</v>
      </c>
      <c r="I15" s="86">
        <v>0</v>
      </c>
      <c r="J15" s="86">
        <v>0</v>
      </c>
      <c r="K15" s="86">
        <v>0</v>
      </c>
      <c r="L15" s="86">
        <v>0</v>
      </c>
      <c r="M15" s="86">
        <v>0</v>
      </c>
      <c r="N15" s="86">
        <v>0</v>
      </c>
      <c r="O15" s="87">
        <v>0</v>
      </c>
      <c r="P15" s="87">
        <v>0</v>
      </c>
      <c r="Q15" s="87">
        <v>0</v>
      </c>
      <c r="R15" s="87">
        <v>0</v>
      </c>
      <c r="S15" s="87">
        <v>0</v>
      </c>
      <c r="T15" s="87">
        <v>0.88</v>
      </c>
      <c r="U15" s="87">
        <v>0</v>
      </c>
      <c r="V15" s="87">
        <v>0</v>
      </c>
      <c r="W15" s="87">
        <v>0</v>
      </c>
      <c r="X15" s="87">
        <v>0</v>
      </c>
      <c r="Y15" s="87">
        <v>0</v>
      </c>
      <c r="Z15" s="87">
        <v>0</v>
      </c>
      <c r="AA15" s="87">
        <v>0</v>
      </c>
      <c r="AB15" s="87">
        <v>0</v>
      </c>
      <c r="AC15" s="87">
        <v>0</v>
      </c>
      <c r="AD15" s="87">
        <v>0</v>
      </c>
      <c r="AE15" s="87">
        <v>0</v>
      </c>
      <c r="AF15" s="87">
        <v>0</v>
      </c>
      <c r="AG15" s="87">
        <v>0</v>
      </c>
      <c r="AH15" s="87">
        <v>0</v>
      </c>
      <c r="AI15" s="87">
        <v>0</v>
      </c>
      <c r="AJ15" s="87">
        <v>0</v>
      </c>
      <c r="AK15" s="87">
        <v>0</v>
      </c>
      <c r="AL15" s="87">
        <v>0</v>
      </c>
      <c r="AM15" s="87">
        <v>0</v>
      </c>
      <c r="AN15" s="87">
        <v>0</v>
      </c>
      <c r="AO15" s="87">
        <v>0</v>
      </c>
      <c r="AP15" s="87">
        <v>0</v>
      </c>
      <c r="AQ15" s="87">
        <v>0</v>
      </c>
      <c r="AR15" s="87">
        <v>0</v>
      </c>
      <c r="AS15" s="87">
        <v>0</v>
      </c>
      <c r="AT15" s="87">
        <v>0</v>
      </c>
      <c r="AU15" s="87">
        <v>0.88</v>
      </c>
      <c r="AV15" s="87">
        <v>0</v>
      </c>
      <c r="AW15" s="87">
        <v>0</v>
      </c>
      <c r="AX15" s="87">
        <v>0</v>
      </c>
      <c r="AY15" s="87">
        <v>0</v>
      </c>
      <c r="AZ15" s="87">
        <v>0</v>
      </c>
      <c r="BA15" s="87">
        <v>0</v>
      </c>
      <c r="BB15" s="87">
        <v>0</v>
      </c>
      <c r="BC15" s="87">
        <v>0</v>
      </c>
      <c r="BD15" s="87">
        <v>0</v>
      </c>
      <c r="BE15" s="87">
        <v>0</v>
      </c>
      <c r="BF15" s="87">
        <v>0</v>
      </c>
      <c r="BG15" s="87">
        <v>0</v>
      </c>
      <c r="BH15" s="87">
        <v>0</v>
      </c>
      <c r="BI15" s="87">
        <v>0</v>
      </c>
      <c r="BJ15" s="87">
        <v>0</v>
      </c>
      <c r="BK15" s="87">
        <v>0</v>
      </c>
      <c r="BL15" s="87">
        <v>0</v>
      </c>
      <c r="BM15" s="87">
        <v>0</v>
      </c>
      <c r="BN15" s="87">
        <v>0</v>
      </c>
      <c r="BO15" s="87">
        <v>0</v>
      </c>
      <c r="BP15" s="87">
        <v>0</v>
      </c>
      <c r="BQ15" s="87">
        <v>0</v>
      </c>
      <c r="BR15" s="87">
        <v>0</v>
      </c>
      <c r="BS15" s="87">
        <v>0</v>
      </c>
      <c r="BT15" s="87">
        <v>0</v>
      </c>
      <c r="BU15" s="87">
        <v>0</v>
      </c>
      <c r="BV15" s="87">
        <v>0</v>
      </c>
      <c r="BW15" s="87">
        <v>0</v>
      </c>
      <c r="BX15" s="87">
        <v>0</v>
      </c>
      <c r="BY15" s="87">
        <v>0</v>
      </c>
      <c r="BZ15" s="87">
        <v>0</v>
      </c>
      <c r="CA15" s="87">
        <v>0</v>
      </c>
      <c r="CB15" s="87">
        <v>0</v>
      </c>
      <c r="CC15" s="87">
        <v>0</v>
      </c>
      <c r="CD15" s="87">
        <v>0</v>
      </c>
      <c r="CE15" s="87">
        <v>0</v>
      </c>
      <c r="CF15" s="87">
        <v>0</v>
      </c>
      <c r="CG15" s="87">
        <v>0</v>
      </c>
      <c r="CH15" s="87">
        <v>0</v>
      </c>
      <c r="CI15" s="87">
        <v>0</v>
      </c>
      <c r="CJ15" s="87">
        <v>0</v>
      </c>
      <c r="CK15" s="87">
        <v>0</v>
      </c>
      <c r="CL15" s="87">
        <v>0</v>
      </c>
      <c r="CM15" s="87">
        <v>0</v>
      </c>
      <c r="CN15" s="87">
        <v>0</v>
      </c>
      <c r="CO15" s="87">
        <v>0</v>
      </c>
      <c r="CP15" s="87">
        <v>0</v>
      </c>
      <c r="CQ15" s="87">
        <v>0</v>
      </c>
      <c r="CR15" s="87">
        <v>0</v>
      </c>
      <c r="CS15" s="87">
        <v>0</v>
      </c>
      <c r="CT15" s="87">
        <v>0</v>
      </c>
      <c r="CU15" s="87">
        <v>0</v>
      </c>
      <c r="CV15" s="87">
        <v>0</v>
      </c>
      <c r="CW15" s="87">
        <v>0</v>
      </c>
      <c r="CX15" s="87">
        <v>0</v>
      </c>
      <c r="CY15" s="87">
        <v>0</v>
      </c>
      <c r="CZ15" s="87">
        <v>0</v>
      </c>
      <c r="DA15" s="87">
        <v>0</v>
      </c>
      <c r="DB15" s="87">
        <v>0</v>
      </c>
      <c r="DC15" s="87">
        <v>0</v>
      </c>
      <c r="DD15" s="87">
        <v>0</v>
      </c>
      <c r="DE15" s="87">
        <v>0</v>
      </c>
      <c r="DF15" s="87">
        <v>0</v>
      </c>
      <c r="DG15" s="87">
        <v>0</v>
      </c>
      <c r="DH15" s="87">
        <v>0</v>
      </c>
      <c r="DI15" s="87">
        <v>0</v>
      </c>
    </row>
    <row r="16" spans="1:113" ht="19.5" customHeight="1">
      <c r="A16" s="60" t="s">
        <v>93</v>
      </c>
      <c r="B16" s="60" t="s">
        <v>94</v>
      </c>
      <c r="C16" s="60" t="s">
        <v>94</v>
      </c>
      <c r="D16" s="60" t="s">
        <v>95</v>
      </c>
      <c r="E16" s="86">
        <f t="shared" si="0"/>
        <v>0.88</v>
      </c>
      <c r="F16" s="86">
        <v>0</v>
      </c>
      <c r="G16" s="86">
        <v>0</v>
      </c>
      <c r="H16" s="86">
        <v>0</v>
      </c>
      <c r="I16" s="86">
        <v>0</v>
      </c>
      <c r="J16" s="86">
        <v>0</v>
      </c>
      <c r="K16" s="86">
        <v>0</v>
      </c>
      <c r="L16" s="86">
        <v>0</v>
      </c>
      <c r="M16" s="86">
        <v>0</v>
      </c>
      <c r="N16" s="86">
        <v>0</v>
      </c>
      <c r="O16" s="87">
        <v>0</v>
      </c>
      <c r="P16" s="87">
        <v>0</v>
      </c>
      <c r="Q16" s="87">
        <v>0</v>
      </c>
      <c r="R16" s="87">
        <v>0</v>
      </c>
      <c r="S16" s="87">
        <v>0</v>
      </c>
      <c r="T16" s="87">
        <v>0.88</v>
      </c>
      <c r="U16" s="87">
        <v>0</v>
      </c>
      <c r="V16" s="87">
        <v>0</v>
      </c>
      <c r="W16" s="87">
        <v>0</v>
      </c>
      <c r="X16" s="87">
        <v>0</v>
      </c>
      <c r="Y16" s="87">
        <v>0</v>
      </c>
      <c r="Z16" s="87">
        <v>0</v>
      </c>
      <c r="AA16" s="87">
        <v>0</v>
      </c>
      <c r="AB16" s="87">
        <v>0</v>
      </c>
      <c r="AC16" s="87">
        <v>0</v>
      </c>
      <c r="AD16" s="87">
        <v>0</v>
      </c>
      <c r="AE16" s="87">
        <v>0</v>
      </c>
      <c r="AF16" s="87">
        <v>0</v>
      </c>
      <c r="AG16" s="87">
        <v>0</v>
      </c>
      <c r="AH16" s="87">
        <v>0</v>
      </c>
      <c r="AI16" s="87">
        <v>0</v>
      </c>
      <c r="AJ16" s="87">
        <v>0</v>
      </c>
      <c r="AK16" s="87">
        <v>0</v>
      </c>
      <c r="AL16" s="87">
        <v>0</v>
      </c>
      <c r="AM16" s="87">
        <v>0</v>
      </c>
      <c r="AN16" s="87">
        <v>0</v>
      </c>
      <c r="AO16" s="87">
        <v>0</v>
      </c>
      <c r="AP16" s="87">
        <v>0</v>
      </c>
      <c r="AQ16" s="87">
        <v>0</v>
      </c>
      <c r="AR16" s="87">
        <v>0</v>
      </c>
      <c r="AS16" s="87">
        <v>0</v>
      </c>
      <c r="AT16" s="87">
        <v>0</v>
      </c>
      <c r="AU16" s="87">
        <v>0.88</v>
      </c>
      <c r="AV16" s="87">
        <v>0</v>
      </c>
      <c r="AW16" s="87">
        <v>0</v>
      </c>
      <c r="AX16" s="87">
        <v>0</v>
      </c>
      <c r="AY16" s="87">
        <v>0</v>
      </c>
      <c r="AZ16" s="87">
        <v>0</v>
      </c>
      <c r="BA16" s="87">
        <v>0</v>
      </c>
      <c r="BB16" s="87">
        <v>0</v>
      </c>
      <c r="BC16" s="87">
        <v>0</v>
      </c>
      <c r="BD16" s="87">
        <v>0</v>
      </c>
      <c r="BE16" s="87">
        <v>0</v>
      </c>
      <c r="BF16" s="87">
        <v>0</v>
      </c>
      <c r="BG16" s="87">
        <v>0</v>
      </c>
      <c r="BH16" s="87">
        <v>0</v>
      </c>
      <c r="BI16" s="87">
        <v>0</v>
      </c>
      <c r="BJ16" s="87">
        <v>0</v>
      </c>
      <c r="BK16" s="87">
        <v>0</v>
      </c>
      <c r="BL16" s="87">
        <v>0</v>
      </c>
      <c r="BM16" s="87">
        <v>0</v>
      </c>
      <c r="BN16" s="87">
        <v>0</v>
      </c>
      <c r="BO16" s="87">
        <v>0</v>
      </c>
      <c r="BP16" s="87">
        <v>0</v>
      </c>
      <c r="BQ16" s="87">
        <v>0</v>
      </c>
      <c r="BR16" s="87">
        <v>0</v>
      </c>
      <c r="BS16" s="87">
        <v>0</v>
      </c>
      <c r="BT16" s="87">
        <v>0</v>
      </c>
      <c r="BU16" s="87">
        <v>0</v>
      </c>
      <c r="BV16" s="87">
        <v>0</v>
      </c>
      <c r="BW16" s="87">
        <v>0</v>
      </c>
      <c r="BX16" s="87">
        <v>0</v>
      </c>
      <c r="BY16" s="87">
        <v>0</v>
      </c>
      <c r="BZ16" s="87">
        <v>0</v>
      </c>
      <c r="CA16" s="87">
        <v>0</v>
      </c>
      <c r="CB16" s="87">
        <v>0</v>
      </c>
      <c r="CC16" s="87">
        <v>0</v>
      </c>
      <c r="CD16" s="87">
        <v>0</v>
      </c>
      <c r="CE16" s="87">
        <v>0</v>
      </c>
      <c r="CF16" s="87">
        <v>0</v>
      </c>
      <c r="CG16" s="87">
        <v>0</v>
      </c>
      <c r="CH16" s="87">
        <v>0</v>
      </c>
      <c r="CI16" s="87">
        <v>0</v>
      </c>
      <c r="CJ16" s="87">
        <v>0</v>
      </c>
      <c r="CK16" s="87">
        <v>0</v>
      </c>
      <c r="CL16" s="87">
        <v>0</v>
      </c>
      <c r="CM16" s="87">
        <v>0</v>
      </c>
      <c r="CN16" s="87">
        <v>0</v>
      </c>
      <c r="CO16" s="87">
        <v>0</v>
      </c>
      <c r="CP16" s="87">
        <v>0</v>
      </c>
      <c r="CQ16" s="87">
        <v>0</v>
      </c>
      <c r="CR16" s="87">
        <v>0</v>
      </c>
      <c r="CS16" s="87">
        <v>0</v>
      </c>
      <c r="CT16" s="87">
        <v>0</v>
      </c>
      <c r="CU16" s="87">
        <v>0</v>
      </c>
      <c r="CV16" s="87">
        <v>0</v>
      </c>
      <c r="CW16" s="87">
        <v>0</v>
      </c>
      <c r="CX16" s="87">
        <v>0</v>
      </c>
      <c r="CY16" s="87">
        <v>0</v>
      </c>
      <c r="CZ16" s="87">
        <v>0</v>
      </c>
      <c r="DA16" s="87">
        <v>0</v>
      </c>
      <c r="DB16" s="87">
        <v>0</v>
      </c>
      <c r="DC16" s="87">
        <v>0</v>
      </c>
      <c r="DD16" s="87">
        <v>0</v>
      </c>
      <c r="DE16" s="87">
        <v>0</v>
      </c>
      <c r="DF16" s="87">
        <v>0</v>
      </c>
      <c r="DG16" s="87">
        <v>0</v>
      </c>
      <c r="DH16" s="87">
        <v>0</v>
      </c>
      <c r="DI16" s="87">
        <v>0</v>
      </c>
    </row>
    <row r="17" spans="1:113" ht="19.5" customHeight="1">
      <c r="A17" s="60" t="s">
        <v>38</v>
      </c>
      <c r="B17" s="60" t="s">
        <v>38</v>
      </c>
      <c r="C17" s="60" t="s">
        <v>38</v>
      </c>
      <c r="D17" s="60" t="s">
        <v>283</v>
      </c>
      <c r="E17" s="86">
        <f t="shared" si="0"/>
        <v>210</v>
      </c>
      <c r="F17" s="86">
        <v>210</v>
      </c>
      <c r="G17" s="86">
        <v>0</v>
      </c>
      <c r="H17" s="86">
        <v>0</v>
      </c>
      <c r="I17" s="86">
        <v>0</v>
      </c>
      <c r="J17" s="86">
        <v>0</v>
      </c>
      <c r="K17" s="86">
        <v>0</v>
      </c>
      <c r="L17" s="86">
        <v>150</v>
      </c>
      <c r="M17" s="86">
        <v>60</v>
      </c>
      <c r="N17" s="86">
        <v>0</v>
      </c>
      <c r="O17" s="87">
        <v>0</v>
      </c>
      <c r="P17" s="87">
        <v>0</v>
      </c>
      <c r="Q17" s="87">
        <v>0</v>
      </c>
      <c r="R17" s="87">
        <v>0</v>
      </c>
      <c r="S17" s="87">
        <v>0</v>
      </c>
      <c r="T17" s="87">
        <v>0</v>
      </c>
      <c r="U17" s="87">
        <v>0</v>
      </c>
      <c r="V17" s="87">
        <v>0</v>
      </c>
      <c r="W17" s="87">
        <v>0</v>
      </c>
      <c r="X17" s="87">
        <v>0</v>
      </c>
      <c r="Y17" s="87">
        <v>0</v>
      </c>
      <c r="Z17" s="87">
        <v>0</v>
      </c>
      <c r="AA17" s="87">
        <v>0</v>
      </c>
      <c r="AB17" s="87">
        <v>0</v>
      </c>
      <c r="AC17" s="87">
        <v>0</v>
      </c>
      <c r="AD17" s="87">
        <v>0</v>
      </c>
      <c r="AE17" s="87">
        <v>0</v>
      </c>
      <c r="AF17" s="87">
        <v>0</v>
      </c>
      <c r="AG17" s="87">
        <v>0</v>
      </c>
      <c r="AH17" s="87">
        <v>0</v>
      </c>
      <c r="AI17" s="87">
        <v>0</v>
      </c>
      <c r="AJ17" s="87">
        <v>0</v>
      </c>
      <c r="AK17" s="87">
        <v>0</v>
      </c>
      <c r="AL17" s="87">
        <v>0</v>
      </c>
      <c r="AM17" s="87">
        <v>0</v>
      </c>
      <c r="AN17" s="87">
        <v>0</v>
      </c>
      <c r="AO17" s="87">
        <v>0</v>
      </c>
      <c r="AP17" s="87">
        <v>0</v>
      </c>
      <c r="AQ17" s="87">
        <v>0</v>
      </c>
      <c r="AR17" s="87">
        <v>0</v>
      </c>
      <c r="AS17" s="87">
        <v>0</v>
      </c>
      <c r="AT17" s="87">
        <v>0</v>
      </c>
      <c r="AU17" s="87">
        <v>0</v>
      </c>
      <c r="AV17" s="87">
        <v>0</v>
      </c>
      <c r="AW17" s="87">
        <v>0</v>
      </c>
      <c r="AX17" s="87">
        <v>0</v>
      </c>
      <c r="AY17" s="87">
        <v>0</v>
      </c>
      <c r="AZ17" s="87">
        <v>0</v>
      </c>
      <c r="BA17" s="87">
        <v>0</v>
      </c>
      <c r="BB17" s="87">
        <v>0</v>
      </c>
      <c r="BC17" s="87">
        <v>0</v>
      </c>
      <c r="BD17" s="87">
        <v>0</v>
      </c>
      <c r="BE17" s="87">
        <v>0</v>
      </c>
      <c r="BF17" s="87">
        <v>0</v>
      </c>
      <c r="BG17" s="87">
        <v>0</v>
      </c>
      <c r="BH17" s="87">
        <v>0</v>
      </c>
      <c r="BI17" s="87">
        <v>0</v>
      </c>
      <c r="BJ17" s="87">
        <v>0</v>
      </c>
      <c r="BK17" s="87">
        <v>0</v>
      </c>
      <c r="BL17" s="87">
        <v>0</v>
      </c>
      <c r="BM17" s="87">
        <v>0</v>
      </c>
      <c r="BN17" s="87">
        <v>0</v>
      </c>
      <c r="BO17" s="87">
        <v>0</v>
      </c>
      <c r="BP17" s="87">
        <v>0</v>
      </c>
      <c r="BQ17" s="87">
        <v>0</v>
      </c>
      <c r="BR17" s="87">
        <v>0</v>
      </c>
      <c r="BS17" s="87">
        <v>0</v>
      </c>
      <c r="BT17" s="87">
        <v>0</v>
      </c>
      <c r="BU17" s="87">
        <v>0</v>
      </c>
      <c r="BV17" s="87">
        <v>0</v>
      </c>
      <c r="BW17" s="87">
        <v>0</v>
      </c>
      <c r="BX17" s="87">
        <v>0</v>
      </c>
      <c r="BY17" s="87">
        <v>0</v>
      </c>
      <c r="BZ17" s="87">
        <v>0</v>
      </c>
      <c r="CA17" s="87">
        <v>0</v>
      </c>
      <c r="CB17" s="87">
        <v>0</v>
      </c>
      <c r="CC17" s="87">
        <v>0</v>
      </c>
      <c r="CD17" s="87">
        <v>0</v>
      </c>
      <c r="CE17" s="87">
        <v>0</v>
      </c>
      <c r="CF17" s="87">
        <v>0</v>
      </c>
      <c r="CG17" s="87">
        <v>0</v>
      </c>
      <c r="CH17" s="87">
        <v>0</v>
      </c>
      <c r="CI17" s="87">
        <v>0</v>
      </c>
      <c r="CJ17" s="87">
        <v>0</v>
      </c>
      <c r="CK17" s="87">
        <v>0</v>
      </c>
      <c r="CL17" s="87">
        <v>0</v>
      </c>
      <c r="CM17" s="87">
        <v>0</v>
      </c>
      <c r="CN17" s="87">
        <v>0</v>
      </c>
      <c r="CO17" s="87">
        <v>0</v>
      </c>
      <c r="CP17" s="87">
        <v>0</v>
      </c>
      <c r="CQ17" s="87">
        <v>0</v>
      </c>
      <c r="CR17" s="87">
        <v>0</v>
      </c>
      <c r="CS17" s="87">
        <v>0</v>
      </c>
      <c r="CT17" s="87">
        <v>0</v>
      </c>
      <c r="CU17" s="87">
        <v>0</v>
      </c>
      <c r="CV17" s="87">
        <v>0</v>
      </c>
      <c r="CW17" s="87">
        <v>0</v>
      </c>
      <c r="CX17" s="87">
        <v>0</v>
      </c>
      <c r="CY17" s="87">
        <v>0</v>
      </c>
      <c r="CZ17" s="87">
        <v>0</v>
      </c>
      <c r="DA17" s="87">
        <v>0</v>
      </c>
      <c r="DB17" s="87">
        <v>0</v>
      </c>
      <c r="DC17" s="87">
        <v>0</v>
      </c>
      <c r="DD17" s="87">
        <v>0</v>
      </c>
      <c r="DE17" s="87">
        <v>0</v>
      </c>
      <c r="DF17" s="87">
        <v>0</v>
      </c>
      <c r="DG17" s="87">
        <v>0</v>
      </c>
      <c r="DH17" s="87">
        <v>0</v>
      </c>
      <c r="DI17" s="87">
        <v>0</v>
      </c>
    </row>
    <row r="18" spans="1:113" ht="19.5" customHeight="1">
      <c r="A18" s="60" t="s">
        <v>38</v>
      </c>
      <c r="B18" s="60" t="s">
        <v>38</v>
      </c>
      <c r="C18" s="60" t="s">
        <v>38</v>
      </c>
      <c r="D18" s="60" t="s">
        <v>284</v>
      </c>
      <c r="E18" s="86">
        <f t="shared" si="0"/>
        <v>210</v>
      </c>
      <c r="F18" s="86">
        <v>210</v>
      </c>
      <c r="G18" s="86">
        <v>0</v>
      </c>
      <c r="H18" s="86">
        <v>0</v>
      </c>
      <c r="I18" s="86">
        <v>0</v>
      </c>
      <c r="J18" s="86">
        <v>0</v>
      </c>
      <c r="K18" s="86">
        <v>0</v>
      </c>
      <c r="L18" s="86">
        <v>150</v>
      </c>
      <c r="M18" s="86">
        <v>60</v>
      </c>
      <c r="N18" s="86">
        <v>0</v>
      </c>
      <c r="O18" s="87">
        <v>0</v>
      </c>
      <c r="P18" s="87">
        <v>0</v>
      </c>
      <c r="Q18" s="87">
        <v>0</v>
      </c>
      <c r="R18" s="87">
        <v>0</v>
      </c>
      <c r="S18" s="87">
        <v>0</v>
      </c>
      <c r="T18" s="87">
        <v>0</v>
      </c>
      <c r="U18" s="87">
        <v>0</v>
      </c>
      <c r="V18" s="87">
        <v>0</v>
      </c>
      <c r="W18" s="87">
        <v>0</v>
      </c>
      <c r="X18" s="87">
        <v>0</v>
      </c>
      <c r="Y18" s="87">
        <v>0</v>
      </c>
      <c r="Z18" s="87">
        <v>0</v>
      </c>
      <c r="AA18" s="87">
        <v>0</v>
      </c>
      <c r="AB18" s="87">
        <v>0</v>
      </c>
      <c r="AC18" s="87">
        <v>0</v>
      </c>
      <c r="AD18" s="87">
        <v>0</v>
      </c>
      <c r="AE18" s="87">
        <v>0</v>
      </c>
      <c r="AF18" s="87">
        <v>0</v>
      </c>
      <c r="AG18" s="87">
        <v>0</v>
      </c>
      <c r="AH18" s="87">
        <v>0</v>
      </c>
      <c r="AI18" s="87">
        <v>0</v>
      </c>
      <c r="AJ18" s="87">
        <v>0</v>
      </c>
      <c r="AK18" s="87">
        <v>0</v>
      </c>
      <c r="AL18" s="87">
        <v>0</v>
      </c>
      <c r="AM18" s="87">
        <v>0</v>
      </c>
      <c r="AN18" s="87">
        <v>0</v>
      </c>
      <c r="AO18" s="87">
        <v>0</v>
      </c>
      <c r="AP18" s="87">
        <v>0</v>
      </c>
      <c r="AQ18" s="87">
        <v>0</v>
      </c>
      <c r="AR18" s="87">
        <v>0</v>
      </c>
      <c r="AS18" s="87">
        <v>0</v>
      </c>
      <c r="AT18" s="87">
        <v>0</v>
      </c>
      <c r="AU18" s="87">
        <v>0</v>
      </c>
      <c r="AV18" s="87">
        <v>0</v>
      </c>
      <c r="AW18" s="87">
        <v>0</v>
      </c>
      <c r="AX18" s="87">
        <v>0</v>
      </c>
      <c r="AY18" s="87">
        <v>0</v>
      </c>
      <c r="AZ18" s="87">
        <v>0</v>
      </c>
      <c r="BA18" s="87">
        <v>0</v>
      </c>
      <c r="BB18" s="87">
        <v>0</v>
      </c>
      <c r="BC18" s="87">
        <v>0</v>
      </c>
      <c r="BD18" s="87">
        <v>0</v>
      </c>
      <c r="BE18" s="87">
        <v>0</v>
      </c>
      <c r="BF18" s="87">
        <v>0</v>
      </c>
      <c r="BG18" s="87">
        <v>0</v>
      </c>
      <c r="BH18" s="87">
        <v>0</v>
      </c>
      <c r="BI18" s="87">
        <v>0</v>
      </c>
      <c r="BJ18" s="87">
        <v>0</v>
      </c>
      <c r="BK18" s="87">
        <v>0</v>
      </c>
      <c r="BL18" s="87">
        <v>0</v>
      </c>
      <c r="BM18" s="87">
        <v>0</v>
      </c>
      <c r="BN18" s="87">
        <v>0</v>
      </c>
      <c r="BO18" s="87">
        <v>0</v>
      </c>
      <c r="BP18" s="87">
        <v>0</v>
      </c>
      <c r="BQ18" s="87">
        <v>0</v>
      </c>
      <c r="BR18" s="87">
        <v>0</v>
      </c>
      <c r="BS18" s="87">
        <v>0</v>
      </c>
      <c r="BT18" s="87">
        <v>0</v>
      </c>
      <c r="BU18" s="87">
        <v>0</v>
      </c>
      <c r="BV18" s="87">
        <v>0</v>
      </c>
      <c r="BW18" s="87">
        <v>0</v>
      </c>
      <c r="BX18" s="87">
        <v>0</v>
      </c>
      <c r="BY18" s="87">
        <v>0</v>
      </c>
      <c r="BZ18" s="87">
        <v>0</v>
      </c>
      <c r="CA18" s="87">
        <v>0</v>
      </c>
      <c r="CB18" s="87">
        <v>0</v>
      </c>
      <c r="CC18" s="87">
        <v>0</v>
      </c>
      <c r="CD18" s="87">
        <v>0</v>
      </c>
      <c r="CE18" s="87">
        <v>0</v>
      </c>
      <c r="CF18" s="87">
        <v>0</v>
      </c>
      <c r="CG18" s="87">
        <v>0</v>
      </c>
      <c r="CH18" s="87">
        <v>0</v>
      </c>
      <c r="CI18" s="87">
        <v>0</v>
      </c>
      <c r="CJ18" s="87">
        <v>0</v>
      </c>
      <c r="CK18" s="87">
        <v>0</v>
      </c>
      <c r="CL18" s="87">
        <v>0</v>
      </c>
      <c r="CM18" s="87">
        <v>0</v>
      </c>
      <c r="CN18" s="87">
        <v>0</v>
      </c>
      <c r="CO18" s="87">
        <v>0</v>
      </c>
      <c r="CP18" s="87">
        <v>0</v>
      </c>
      <c r="CQ18" s="87">
        <v>0</v>
      </c>
      <c r="CR18" s="87">
        <v>0</v>
      </c>
      <c r="CS18" s="87">
        <v>0</v>
      </c>
      <c r="CT18" s="87">
        <v>0</v>
      </c>
      <c r="CU18" s="87">
        <v>0</v>
      </c>
      <c r="CV18" s="87">
        <v>0</v>
      </c>
      <c r="CW18" s="87">
        <v>0</v>
      </c>
      <c r="CX18" s="87">
        <v>0</v>
      </c>
      <c r="CY18" s="87">
        <v>0</v>
      </c>
      <c r="CZ18" s="87">
        <v>0</v>
      </c>
      <c r="DA18" s="87">
        <v>0</v>
      </c>
      <c r="DB18" s="87">
        <v>0</v>
      </c>
      <c r="DC18" s="87">
        <v>0</v>
      </c>
      <c r="DD18" s="87">
        <v>0</v>
      </c>
      <c r="DE18" s="87">
        <v>0</v>
      </c>
      <c r="DF18" s="87">
        <v>0</v>
      </c>
      <c r="DG18" s="87">
        <v>0</v>
      </c>
      <c r="DH18" s="87">
        <v>0</v>
      </c>
      <c r="DI18" s="87">
        <v>0</v>
      </c>
    </row>
    <row r="19" spans="1:113" ht="19.5" customHeight="1">
      <c r="A19" s="60" t="s">
        <v>96</v>
      </c>
      <c r="B19" s="60" t="s">
        <v>97</v>
      </c>
      <c r="C19" s="60" t="s">
        <v>97</v>
      </c>
      <c r="D19" s="60" t="s">
        <v>98</v>
      </c>
      <c r="E19" s="86">
        <f t="shared" si="0"/>
        <v>150</v>
      </c>
      <c r="F19" s="86">
        <v>150</v>
      </c>
      <c r="G19" s="86">
        <v>0</v>
      </c>
      <c r="H19" s="86">
        <v>0</v>
      </c>
      <c r="I19" s="86">
        <v>0</v>
      </c>
      <c r="J19" s="86">
        <v>0</v>
      </c>
      <c r="K19" s="86">
        <v>0</v>
      </c>
      <c r="L19" s="86">
        <v>150</v>
      </c>
      <c r="M19" s="86">
        <v>0</v>
      </c>
      <c r="N19" s="86">
        <v>0</v>
      </c>
      <c r="O19" s="87">
        <v>0</v>
      </c>
      <c r="P19" s="87">
        <v>0</v>
      </c>
      <c r="Q19" s="87">
        <v>0</v>
      </c>
      <c r="R19" s="87">
        <v>0</v>
      </c>
      <c r="S19" s="87">
        <v>0</v>
      </c>
      <c r="T19" s="87">
        <v>0</v>
      </c>
      <c r="U19" s="87">
        <v>0</v>
      </c>
      <c r="V19" s="87">
        <v>0</v>
      </c>
      <c r="W19" s="87">
        <v>0</v>
      </c>
      <c r="X19" s="87">
        <v>0</v>
      </c>
      <c r="Y19" s="87">
        <v>0</v>
      </c>
      <c r="Z19" s="87">
        <v>0</v>
      </c>
      <c r="AA19" s="87">
        <v>0</v>
      </c>
      <c r="AB19" s="87">
        <v>0</v>
      </c>
      <c r="AC19" s="87">
        <v>0</v>
      </c>
      <c r="AD19" s="87">
        <v>0</v>
      </c>
      <c r="AE19" s="87">
        <v>0</v>
      </c>
      <c r="AF19" s="87">
        <v>0</v>
      </c>
      <c r="AG19" s="87">
        <v>0</v>
      </c>
      <c r="AH19" s="87">
        <v>0</v>
      </c>
      <c r="AI19" s="87">
        <v>0</v>
      </c>
      <c r="AJ19" s="87">
        <v>0</v>
      </c>
      <c r="AK19" s="87">
        <v>0</v>
      </c>
      <c r="AL19" s="87">
        <v>0</v>
      </c>
      <c r="AM19" s="87">
        <v>0</v>
      </c>
      <c r="AN19" s="87">
        <v>0</v>
      </c>
      <c r="AO19" s="87">
        <v>0</v>
      </c>
      <c r="AP19" s="87">
        <v>0</v>
      </c>
      <c r="AQ19" s="87">
        <v>0</v>
      </c>
      <c r="AR19" s="87">
        <v>0</v>
      </c>
      <c r="AS19" s="87">
        <v>0</v>
      </c>
      <c r="AT19" s="87">
        <v>0</v>
      </c>
      <c r="AU19" s="87">
        <v>0</v>
      </c>
      <c r="AV19" s="87">
        <v>0</v>
      </c>
      <c r="AW19" s="87">
        <v>0</v>
      </c>
      <c r="AX19" s="87">
        <v>0</v>
      </c>
      <c r="AY19" s="87">
        <v>0</v>
      </c>
      <c r="AZ19" s="87">
        <v>0</v>
      </c>
      <c r="BA19" s="87">
        <v>0</v>
      </c>
      <c r="BB19" s="87">
        <v>0</v>
      </c>
      <c r="BC19" s="87">
        <v>0</v>
      </c>
      <c r="BD19" s="87">
        <v>0</v>
      </c>
      <c r="BE19" s="87">
        <v>0</v>
      </c>
      <c r="BF19" s="87">
        <v>0</v>
      </c>
      <c r="BG19" s="87">
        <v>0</v>
      </c>
      <c r="BH19" s="87">
        <v>0</v>
      </c>
      <c r="BI19" s="87">
        <v>0</v>
      </c>
      <c r="BJ19" s="87">
        <v>0</v>
      </c>
      <c r="BK19" s="87">
        <v>0</v>
      </c>
      <c r="BL19" s="87">
        <v>0</v>
      </c>
      <c r="BM19" s="87">
        <v>0</v>
      </c>
      <c r="BN19" s="87">
        <v>0</v>
      </c>
      <c r="BO19" s="87">
        <v>0</v>
      </c>
      <c r="BP19" s="87">
        <v>0</v>
      </c>
      <c r="BQ19" s="87">
        <v>0</v>
      </c>
      <c r="BR19" s="87">
        <v>0</v>
      </c>
      <c r="BS19" s="87">
        <v>0</v>
      </c>
      <c r="BT19" s="87">
        <v>0</v>
      </c>
      <c r="BU19" s="87">
        <v>0</v>
      </c>
      <c r="BV19" s="87">
        <v>0</v>
      </c>
      <c r="BW19" s="87">
        <v>0</v>
      </c>
      <c r="BX19" s="87">
        <v>0</v>
      </c>
      <c r="BY19" s="87">
        <v>0</v>
      </c>
      <c r="BZ19" s="87">
        <v>0</v>
      </c>
      <c r="CA19" s="87">
        <v>0</v>
      </c>
      <c r="CB19" s="87">
        <v>0</v>
      </c>
      <c r="CC19" s="87">
        <v>0</v>
      </c>
      <c r="CD19" s="87">
        <v>0</v>
      </c>
      <c r="CE19" s="87">
        <v>0</v>
      </c>
      <c r="CF19" s="87">
        <v>0</v>
      </c>
      <c r="CG19" s="87">
        <v>0</v>
      </c>
      <c r="CH19" s="87">
        <v>0</v>
      </c>
      <c r="CI19" s="87">
        <v>0</v>
      </c>
      <c r="CJ19" s="87">
        <v>0</v>
      </c>
      <c r="CK19" s="87">
        <v>0</v>
      </c>
      <c r="CL19" s="87">
        <v>0</v>
      </c>
      <c r="CM19" s="87">
        <v>0</v>
      </c>
      <c r="CN19" s="87">
        <v>0</v>
      </c>
      <c r="CO19" s="87">
        <v>0</v>
      </c>
      <c r="CP19" s="87">
        <v>0</v>
      </c>
      <c r="CQ19" s="87">
        <v>0</v>
      </c>
      <c r="CR19" s="87">
        <v>0</v>
      </c>
      <c r="CS19" s="87">
        <v>0</v>
      </c>
      <c r="CT19" s="87">
        <v>0</v>
      </c>
      <c r="CU19" s="87">
        <v>0</v>
      </c>
      <c r="CV19" s="87">
        <v>0</v>
      </c>
      <c r="CW19" s="87">
        <v>0</v>
      </c>
      <c r="CX19" s="87">
        <v>0</v>
      </c>
      <c r="CY19" s="87">
        <v>0</v>
      </c>
      <c r="CZ19" s="87">
        <v>0</v>
      </c>
      <c r="DA19" s="87">
        <v>0</v>
      </c>
      <c r="DB19" s="87">
        <v>0</v>
      </c>
      <c r="DC19" s="87">
        <v>0</v>
      </c>
      <c r="DD19" s="87">
        <v>0</v>
      </c>
      <c r="DE19" s="87">
        <v>0</v>
      </c>
      <c r="DF19" s="87">
        <v>0</v>
      </c>
      <c r="DG19" s="87">
        <v>0</v>
      </c>
      <c r="DH19" s="87">
        <v>0</v>
      </c>
      <c r="DI19" s="87">
        <v>0</v>
      </c>
    </row>
    <row r="20" spans="1:113" ht="19.5" customHeight="1">
      <c r="A20" s="60" t="s">
        <v>96</v>
      </c>
      <c r="B20" s="60" t="s">
        <v>97</v>
      </c>
      <c r="C20" s="60" t="s">
        <v>99</v>
      </c>
      <c r="D20" s="60" t="s">
        <v>100</v>
      </c>
      <c r="E20" s="86">
        <f t="shared" si="0"/>
        <v>60</v>
      </c>
      <c r="F20" s="86">
        <v>60</v>
      </c>
      <c r="G20" s="86">
        <v>0</v>
      </c>
      <c r="H20" s="86">
        <v>0</v>
      </c>
      <c r="I20" s="86">
        <v>0</v>
      </c>
      <c r="J20" s="86">
        <v>0</v>
      </c>
      <c r="K20" s="86">
        <v>0</v>
      </c>
      <c r="L20" s="86">
        <v>0</v>
      </c>
      <c r="M20" s="86">
        <v>60</v>
      </c>
      <c r="N20" s="86">
        <v>0</v>
      </c>
      <c r="O20" s="87">
        <v>0</v>
      </c>
      <c r="P20" s="87">
        <v>0</v>
      </c>
      <c r="Q20" s="87">
        <v>0</v>
      </c>
      <c r="R20" s="87">
        <v>0</v>
      </c>
      <c r="S20" s="87">
        <v>0</v>
      </c>
      <c r="T20" s="87">
        <v>0</v>
      </c>
      <c r="U20" s="87">
        <v>0</v>
      </c>
      <c r="V20" s="87">
        <v>0</v>
      </c>
      <c r="W20" s="87">
        <v>0</v>
      </c>
      <c r="X20" s="87">
        <v>0</v>
      </c>
      <c r="Y20" s="87">
        <v>0</v>
      </c>
      <c r="Z20" s="87">
        <v>0</v>
      </c>
      <c r="AA20" s="87">
        <v>0</v>
      </c>
      <c r="AB20" s="87">
        <v>0</v>
      </c>
      <c r="AC20" s="87">
        <v>0</v>
      </c>
      <c r="AD20" s="87">
        <v>0</v>
      </c>
      <c r="AE20" s="87">
        <v>0</v>
      </c>
      <c r="AF20" s="87">
        <v>0</v>
      </c>
      <c r="AG20" s="87">
        <v>0</v>
      </c>
      <c r="AH20" s="87">
        <v>0</v>
      </c>
      <c r="AI20" s="87">
        <v>0</v>
      </c>
      <c r="AJ20" s="87">
        <v>0</v>
      </c>
      <c r="AK20" s="87">
        <v>0</v>
      </c>
      <c r="AL20" s="87">
        <v>0</v>
      </c>
      <c r="AM20" s="87">
        <v>0</v>
      </c>
      <c r="AN20" s="87">
        <v>0</v>
      </c>
      <c r="AO20" s="87">
        <v>0</v>
      </c>
      <c r="AP20" s="87">
        <v>0</v>
      </c>
      <c r="AQ20" s="87">
        <v>0</v>
      </c>
      <c r="AR20" s="87">
        <v>0</v>
      </c>
      <c r="AS20" s="87">
        <v>0</v>
      </c>
      <c r="AT20" s="87">
        <v>0</v>
      </c>
      <c r="AU20" s="87">
        <v>0</v>
      </c>
      <c r="AV20" s="87">
        <v>0</v>
      </c>
      <c r="AW20" s="87">
        <v>0</v>
      </c>
      <c r="AX20" s="87">
        <v>0</v>
      </c>
      <c r="AY20" s="87">
        <v>0</v>
      </c>
      <c r="AZ20" s="87">
        <v>0</v>
      </c>
      <c r="BA20" s="87">
        <v>0</v>
      </c>
      <c r="BB20" s="87">
        <v>0</v>
      </c>
      <c r="BC20" s="87">
        <v>0</v>
      </c>
      <c r="BD20" s="87">
        <v>0</v>
      </c>
      <c r="BE20" s="87">
        <v>0</v>
      </c>
      <c r="BF20" s="87">
        <v>0</v>
      </c>
      <c r="BG20" s="87">
        <v>0</v>
      </c>
      <c r="BH20" s="87">
        <v>0</v>
      </c>
      <c r="BI20" s="87">
        <v>0</v>
      </c>
      <c r="BJ20" s="87">
        <v>0</v>
      </c>
      <c r="BK20" s="87">
        <v>0</v>
      </c>
      <c r="BL20" s="87">
        <v>0</v>
      </c>
      <c r="BM20" s="87">
        <v>0</v>
      </c>
      <c r="BN20" s="87">
        <v>0</v>
      </c>
      <c r="BO20" s="87">
        <v>0</v>
      </c>
      <c r="BP20" s="87">
        <v>0</v>
      </c>
      <c r="BQ20" s="87">
        <v>0</v>
      </c>
      <c r="BR20" s="87">
        <v>0</v>
      </c>
      <c r="BS20" s="87">
        <v>0</v>
      </c>
      <c r="BT20" s="87">
        <v>0</v>
      </c>
      <c r="BU20" s="87">
        <v>0</v>
      </c>
      <c r="BV20" s="87">
        <v>0</v>
      </c>
      <c r="BW20" s="87">
        <v>0</v>
      </c>
      <c r="BX20" s="87">
        <v>0</v>
      </c>
      <c r="BY20" s="87">
        <v>0</v>
      </c>
      <c r="BZ20" s="87">
        <v>0</v>
      </c>
      <c r="CA20" s="87">
        <v>0</v>
      </c>
      <c r="CB20" s="87">
        <v>0</v>
      </c>
      <c r="CC20" s="87">
        <v>0</v>
      </c>
      <c r="CD20" s="87">
        <v>0</v>
      </c>
      <c r="CE20" s="87">
        <v>0</v>
      </c>
      <c r="CF20" s="87">
        <v>0</v>
      </c>
      <c r="CG20" s="87">
        <v>0</v>
      </c>
      <c r="CH20" s="87">
        <v>0</v>
      </c>
      <c r="CI20" s="87">
        <v>0</v>
      </c>
      <c r="CJ20" s="87">
        <v>0</v>
      </c>
      <c r="CK20" s="87">
        <v>0</v>
      </c>
      <c r="CL20" s="87">
        <v>0</v>
      </c>
      <c r="CM20" s="87">
        <v>0</v>
      </c>
      <c r="CN20" s="87">
        <v>0</v>
      </c>
      <c r="CO20" s="87">
        <v>0</v>
      </c>
      <c r="CP20" s="87">
        <v>0</v>
      </c>
      <c r="CQ20" s="87">
        <v>0</v>
      </c>
      <c r="CR20" s="87">
        <v>0</v>
      </c>
      <c r="CS20" s="87">
        <v>0</v>
      </c>
      <c r="CT20" s="87">
        <v>0</v>
      </c>
      <c r="CU20" s="87">
        <v>0</v>
      </c>
      <c r="CV20" s="87">
        <v>0</v>
      </c>
      <c r="CW20" s="87">
        <v>0</v>
      </c>
      <c r="CX20" s="87">
        <v>0</v>
      </c>
      <c r="CY20" s="87">
        <v>0</v>
      </c>
      <c r="CZ20" s="87">
        <v>0</v>
      </c>
      <c r="DA20" s="87">
        <v>0</v>
      </c>
      <c r="DB20" s="87">
        <v>0</v>
      </c>
      <c r="DC20" s="87">
        <v>0</v>
      </c>
      <c r="DD20" s="87">
        <v>0</v>
      </c>
      <c r="DE20" s="87">
        <v>0</v>
      </c>
      <c r="DF20" s="87">
        <v>0</v>
      </c>
      <c r="DG20" s="87">
        <v>0</v>
      </c>
      <c r="DH20" s="87">
        <v>0</v>
      </c>
      <c r="DI20" s="87">
        <v>0</v>
      </c>
    </row>
    <row r="21" spans="1:113" ht="19.5" customHeight="1">
      <c r="A21" s="60" t="s">
        <v>38</v>
      </c>
      <c r="B21" s="60" t="s">
        <v>38</v>
      </c>
      <c r="C21" s="60" t="s">
        <v>38</v>
      </c>
      <c r="D21" s="60" t="s">
        <v>285</v>
      </c>
      <c r="E21" s="86">
        <f t="shared" si="0"/>
        <v>88</v>
      </c>
      <c r="F21" s="86">
        <v>80</v>
      </c>
      <c r="G21" s="86">
        <v>0</v>
      </c>
      <c r="H21" s="86">
        <v>0</v>
      </c>
      <c r="I21" s="86">
        <v>0</v>
      </c>
      <c r="J21" s="86">
        <v>0</v>
      </c>
      <c r="K21" s="86">
        <v>0</v>
      </c>
      <c r="L21" s="86">
        <v>0</v>
      </c>
      <c r="M21" s="86">
        <v>0</v>
      </c>
      <c r="N21" s="86">
        <v>80</v>
      </c>
      <c r="O21" s="87">
        <v>0</v>
      </c>
      <c r="P21" s="87">
        <v>0</v>
      </c>
      <c r="Q21" s="87">
        <v>0</v>
      </c>
      <c r="R21" s="87">
        <v>0</v>
      </c>
      <c r="S21" s="87">
        <v>0</v>
      </c>
      <c r="T21" s="87">
        <v>8</v>
      </c>
      <c r="U21" s="87">
        <v>0</v>
      </c>
      <c r="V21" s="87">
        <v>0</v>
      </c>
      <c r="W21" s="87">
        <v>0</v>
      </c>
      <c r="X21" s="87">
        <v>0</v>
      </c>
      <c r="Y21" s="87">
        <v>0</v>
      </c>
      <c r="Z21" s="87">
        <v>0</v>
      </c>
      <c r="AA21" s="87">
        <v>0</v>
      </c>
      <c r="AB21" s="87">
        <v>0</v>
      </c>
      <c r="AC21" s="87">
        <v>0</v>
      </c>
      <c r="AD21" s="87">
        <v>0</v>
      </c>
      <c r="AE21" s="87">
        <v>0</v>
      </c>
      <c r="AF21" s="87">
        <v>0</v>
      </c>
      <c r="AG21" s="87">
        <v>0</v>
      </c>
      <c r="AH21" s="87">
        <v>0</v>
      </c>
      <c r="AI21" s="87">
        <v>0</v>
      </c>
      <c r="AJ21" s="87">
        <v>0</v>
      </c>
      <c r="AK21" s="87">
        <v>0</v>
      </c>
      <c r="AL21" s="87">
        <v>0</v>
      </c>
      <c r="AM21" s="87">
        <v>0</v>
      </c>
      <c r="AN21" s="87">
        <v>0</v>
      </c>
      <c r="AO21" s="87">
        <v>0</v>
      </c>
      <c r="AP21" s="87">
        <v>0</v>
      </c>
      <c r="AQ21" s="87">
        <v>0</v>
      </c>
      <c r="AR21" s="87">
        <v>0</v>
      </c>
      <c r="AS21" s="87">
        <v>0</v>
      </c>
      <c r="AT21" s="87">
        <v>0</v>
      </c>
      <c r="AU21" s="87">
        <v>8</v>
      </c>
      <c r="AV21" s="87">
        <v>0</v>
      </c>
      <c r="AW21" s="87">
        <v>0</v>
      </c>
      <c r="AX21" s="87">
        <v>0</v>
      </c>
      <c r="AY21" s="87">
        <v>0</v>
      </c>
      <c r="AZ21" s="87">
        <v>0</v>
      </c>
      <c r="BA21" s="87">
        <v>0</v>
      </c>
      <c r="BB21" s="87">
        <v>0</v>
      </c>
      <c r="BC21" s="87">
        <v>0</v>
      </c>
      <c r="BD21" s="87">
        <v>0</v>
      </c>
      <c r="BE21" s="87">
        <v>0</v>
      </c>
      <c r="BF21" s="87">
        <v>0</v>
      </c>
      <c r="BG21" s="87">
        <v>0</v>
      </c>
      <c r="BH21" s="87">
        <v>0</v>
      </c>
      <c r="BI21" s="87">
        <v>0</v>
      </c>
      <c r="BJ21" s="87">
        <v>0</v>
      </c>
      <c r="BK21" s="87">
        <v>0</v>
      </c>
      <c r="BL21" s="87">
        <v>0</v>
      </c>
      <c r="BM21" s="87">
        <v>0</v>
      </c>
      <c r="BN21" s="87">
        <v>0</v>
      </c>
      <c r="BO21" s="87">
        <v>0</v>
      </c>
      <c r="BP21" s="87">
        <v>0</v>
      </c>
      <c r="BQ21" s="87">
        <v>0</v>
      </c>
      <c r="BR21" s="87">
        <v>0</v>
      </c>
      <c r="BS21" s="87">
        <v>0</v>
      </c>
      <c r="BT21" s="87">
        <v>0</v>
      </c>
      <c r="BU21" s="87">
        <v>0</v>
      </c>
      <c r="BV21" s="87">
        <v>0</v>
      </c>
      <c r="BW21" s="87">
        <v>0</v>
      </c>
      <c r="BX21" s="87">
        <v>0</v>
      </c>
      <c r="BY21" s="87">
        <v>0</v>
      </c>
      <c r="BZ21" s="87">
        <v>0</v>
      </c>
      <c r="CA21" s="87">
        <v>0</v>
      </c>
      <c r="CB21" s="87">
        <v>0</v>
      </c>
      <c r="CC21" s="87">
        <v>0</v>
      </c>
      <c r="CD21" s="87">
        <v>0</v>
      </c>
      <c r="CE21" s="87">
        <v>0</v>
      </c>
      <c r="CF21" s="87">
        <v>0</v>
      </c>
      <c r="CG21" s="87">
        <v>0</v>
      </c>
      <c r="CH21" s="87">
        <v>0</v>
      </c>
      <c r="CI21" s="87">
        <v>0</v>
      </c>
      <c r="CJ21" s="87">
        <v>0</v>
      </c>
      <c r="CK21" s="87">
        <v>0</v>
      </c>
      <c r="CL21" s="87">
        <v>0</v>
      </c>
      <c r="CM21" s="87">
        <v>0</v>
      </c>
      <c r="CN21" s="87">
        <v>0</v>
      </c>
      <c r="CO21" s="87">
        <v>0</v>
      </c>
      <c r="CP21" s="87">
        <v>0</v>
      </c>
      <c r="CQ21" s="87">
        <v>0</v>
      </c>
      <c r="CR21" s="87">
        <v>0</v>
      </c>
      <c r="CS21" s="87">
        <v>0</v>
      </c>
      <c r="CT21" s="87">
        <v>0</v>
      </c>
      <c r="CU21" s="87">
        <v>0</v>
      </c>
      <c r="CV21" s="87">
        <v>0</v>
      </c>
      <c r="CW21" s="87">
        <v>0</v>
      </c>
      <c r="CX21" s="87">
        <v>0</v>
      </c>
      <c r="CY21" s="87">
        <v>0</v>
      </c>
      <c r="CZ21" s="87">
        <v>0</v>
      </c>
      <c r="DA21" s="87">
        <v>0</v>
      </c>
      <c r="DB21" s="87">
        <v>0</v>
      </c>
      <c r="DC21" s="87">
        <v>0</v>
      </c>
      <c r="DD21" s="87">
        <v>0</v>
      </c>
      <c r="DE21" s="87">
        <v>0</v>
      </c>
      <c r="DF21" s="87">
        <v>0</v>
      </c>
      <c r="DG21" s="87">
        <v>0</v>
      </c>
      <c r="DH21" s="87">
        <v>0</v>
      </c>
      <c r="DI21" s="87">
        <v>0</v>
      </c>
    </row>
    <row r="22" spans="1:113" ht="19.5" customHeight="1">
      <c r="A22" s="60" t="s">
        <v>38</v>
      </c>
      <c r="B22" s="60" t="s">
        <v>38</v>
      </c>
      <c r="C22" s="60" t="s">
        <v>38</v>
      </c>
      <c r="D22" s="60" t="s">
        <v>286</v>
      </c>
      <c r="E22" s="86">
        <f t="shared" si="0"/>
        <v>8</v>
      </c>
      <c r="F22" s="86">
        <v>0</v>
      </c>
      <c r="G22" s="86">
        <v>0</v>
      </c>
      <c r="H22" s="86">
        <v>0</v>
      </c>
      <c r="I22" s="86">
        <v>0</v>
      </c>
      <c r="J22" s="86">
        <v>0</v>
      </c>
      <c r="K22" s="86">
        <v>0</v>
      </c>
      <c r="L22" s="86">
        <v>0</v>
      </c>
      <c r="M22" s="86">
        <v>0</v>
      </c>
      <c r="N22" s="86">
        <v>0</v>
      </c>
      <c r="O22" s="87">
        <v>0</v>
      </c>
      <c r="P22" s="87">
        <v>0</v>
      </c>
      <c r="Q22" s="87">
        <v>0</v>
      </c>
      <c r="R22" s="87">
        <v>0</v>
      </c>
      <c r="S22" s="87">
        <v>0</v>
      </c>
      <c r="T22" s="87">
        <v>8</v>
      </c>
      <c r="U22" s="87">
        <v>0</v>
      </c>
      <c r="V22" s="87">
        <v>0</v>
      </c>
      <c r="W22" s="87">
        <v>0</v>
      </c>
      <c r="X22" s="87">
        <v>0</v>
      </c>
      <c r="Y22" s="87">
        <v>0</v>
      </c>
      <c r="Z22" s="87">
        <v>0</v>
      </c>
      <c r="AA22" s="87">
        <v>0</v>
      </c>
      <c r="AB22" s="87">
        <v>0</v>
      </c>
      <c r="AC22" s="87">
        <v>0</v>
      </c>
      <c r="AD22" s="87">
        <v>0</v>
      </c>
      <c r="AE22" s="87">
        <v>0</v>
      </c>
      <c r="AF22" s="87">
        <v>0</v>
      </c>
      <c r="AG22" s="87">
        <v>0</v>
      </c>
      <c r="AH22" s="87">
        <v>0</v>
      </c>
      <c r="AI22" s="87">
        <v>0</v>
      </c>
      <c r="AJ22" s="87">
        <v>0</v>
      </c>
      <c r="AK22" s="87">
        <v>0</v>
      </c>
      <c r="AL22" s="87">
        <v>0</v>
      </c>
      <c r="AM22" s="87">
        <v>0</v>
      </c>
      <c r="AN22" s="87">
        <v>0</v>
      </c>
      <c r="AO22" s="87">
        <v>0</v>
      </c>
      <c r="AP22" s="87">
        <v>0</v>
      </c>
      <c r="AQ22" s="87">
        <v>0</v>
      </c>
      <c r="AR22" s="87">
        <v>0</v>
      </c>
      <c r="AS22" s="87">
        <v>0</v>
      </c>
      <c r="AT22" s="87">
        <v>0</v>
      </c>
      <c r="AU22" s="87">
        <v>8</v>
      </c>
      <c r="AV22" s="87">
        <v>0</v>
      </c>
      <c r="AW22" s="87">
        <v>0</v>
      </c>
      <c r="AX22" s="87">
        <v>0</v>
      </c>
      <c r="AY22" s="87">
        <v>0</v>
      </c>
      <c r="AZ22" s="87">
        <v>0</v>
      </c>
      <c r="BA22" s="87">
        <v>0</v>
      </c>
      <c r="BB22" s="87">
        <v>0</v>
      </c>
      <c r="BC22" s="87">
        <v>0</v>
      </c>
      <c r="BD22" s="87">
        <v>0</v>
      </c>
      <c r="BE22" s="87">
        <v>0</v>
      </c>
      <c r="BF22" s="87">
        <v>0</v>
      </c>
      <c r="BG22" s="87">
        <v>0</v>
      </c>
      <c r="BH22" s="87">
        <v>0</v>
      </c>
      <c r="BI22" s="87">
        <v>0</v>
      </c>
      <c r="BJ22" s="87">
        <v>0</v>
      </c>
      <c r="BK22" s="87">
        <v>0</v>
      </c>
      <c r="BL22" s="87">
        <v>0</v>
      </c>
      <c r="BM22" s="87">
        <v>0</v>
      </c>
      <c r="BN22" s="87">
        <v>0</v>
      </c>
      <c r="BO22" s="87">
        <v>0</v>
      </c>
      <c r="BP22" s="87">
        <v>0</v>
      </c>
      <c r="BQ22" s="87">
        <v>0</v>
      </c>
      <c r="BR22" s="87">
        <v>0</v>
      </c>
      <c r="BS22" s="87">
        <v>0</v>
      </c>
      <c r="BT22" s="87">
        <v>0</v>
      </c>
      <c r="BU22" s="87">
        <v>0</v>
      </c>
      <c r="BV22" s="87">
        <v>0</v>
      </c>
      <c r="BW22" s="87">
        <v>0</v>
      </c>
      <c r="BX22" s="87">
        <v>0</v>
      </c>
      <c r="BY22" s="87">
        <v>0</v>
      </c>
      <c r="BZ22" s="87">
        <v>0</v>
      </c>
      <c r="CA22" s="87">
        <v>0</v>
      </c>
      <c r="CB22" s="87">
        <v>0</v>
      </c>
      <c r="CC22" s="87">
        <v>0</v>
      </c>
      <c r="CD22" s="87">
        <v>0</v>
      </c>
      <c r="CE22" s="87">
        <v>0</v>
      </c>
      <c r="CF22" s="87">
        <v>0</v>
      </c>
      <c r="CG22" s="87">
        <v>0</v>
      </c>
      <c r="CH22" s="87">
        <v>0</v>
      </c>
      <c r="CI22" s="87">
        <v>0</v>
      </c>
      <c r="CJ22" s="87">
        <v>0</v>
      </c>
      <c r="CK22" s="87">
        <v>0</v>
      </c>
      <c r="CL22" s="87">
        <v>0</v>
      </c>
      <c r="CM22" s="87">
        <v>0</v>
      </c>
      <c r="CN22" s="87">
        <v>0</v>
      </c>
      <c r="CO22" s="87">
        <v>0</v>
      </c>
      <c r="CP22" s="87">
        <v>0</v>
      </c>
      <c r="CQ22" s="87">
        <v>0</v>
      </c>
      <c r="CR22" s="87">
        <v>0</v>
      </c>
      <c r="CS22" s="87">
        <v>0</v>
      </c>
      <c r="CT22" s="87">
        <v>0</v>
      </c>
      <c r="CU22" s="87">
        <v>0</v>
      </c>
      <c r="CV22" s="87">
        <v>0</v>
      </c>
      <c r="CW22" s="87">
        <v>0</v>
      </c>
      <c r="CX22" s="87">
        <v>0</v>
      </c>
      <c r="CY22" s="87">
        <v>0</v>
      </c>
      <c r="CZ22" s="87">
        <v>0</v>
      </c>
      <c r="DA22" s="87">
        <v>0</v>
      </c>
      <c r="DB22" s="87">
        <v>0</v>
      </c>
      <c r="DC22" s="87">
        <v>0</v>
      </c>
      <c r="DD22" s="87">
        <v>0</v>
      </c>
      <c r="DE22" s="87">
        <v>0</v>
      </c>
      <c r="DF22" s="87">
        <v>0</v>
      </c>
      <c r="DG22" s="87">
        <v>0</v>
      </c>
      <c r="DH22" s="87">
        <v>0</v>
      </c>
      <c r="DI22" s="87">
        <v>0</v>
      </c>
    </row>
    <row r="23" spans="1:113" ht="19.5" customHeight="1">
      <c r="A23" s="60" t="s">
        <v>101</v>
      </c>
      <c r="B23" s="60" t="s">
        <v>99</v>
      </c>
      <c r="C23" s="60" t="s">
        <v>102</v>
      </c>
      <c r="D23" s="60" t="s">
        <v>103</v>
      </c>
      <c r="E23" s="86">
        <f t="shared" si="0"/>
        <v>8</v>
      </c>
      <c r="F23" s="86">
        <v>0</v>
      </c>
      <c r="G23" s="86">
        <v>0</v>
      </c>
      <c r="H23" s="86">
        <v>0</v>
      </c>
      <c r="I23" s="86">
        <v>0</v>
      </c>
      <c r="J23" s="86">
        <v>0</v>
      </c>
      <c r="K23" s="86">
        <v>0</v>
      </c>
      <c r="L23" s="86">
        <v>0</v>
      </c>
      <c r="M23" s="86">
        <v>0</v>
      </c>
      <c r="N23" s="86">
        <v>0</v>
      </c>
      <c r="O23" s="87">
        <v>0</v>
      </c>
      <c r="P23" s="87">
        <v>0</v>
      </c>
      <c r="Q23" s="87">
        <v>0</v>
      </c>
      <c r="R23" s="87">
        <v>0</v>
      </c>
      <c r="S23" s="87">
        <v>0</v>
      </c>
      <c r="T23" s="87">
        <v>8</v>
      </c>
      <c r="U23" s="87">
        <v>0</v>
      </c>
      <c r="V23" s="87">
        <v>0</v>
      </c>
      <c r="W23" s="87">
        <v>0</v>
      </c>
      <c r="X23" s="87">
        <v>0</v>
      </c>
      <c r="Y23" s="87">
        <v>0</v>
      </c>
      <c r="Z23" s="87">
        <v>0</v>
      </c>
      <c r="AA23" s="87">
        <v>0</v>
      </c>
      <c r="AB23" s="87">
        <v>0</v>
      </c>
      <c r="AC23" s="87">
        <v>0</v>
      </c>
      <c r="AD23" s="87">
        <v>0</v>
      </c>
      <c r="AE23" s="87">
        <v>0</v>
      </c>
      <c r="AF23" s="87">
        <v>0</v>
      </c>
      <c r="AG23" s="87">
        <v>0</v>
      </c>
      <c r="AH23" s="87">
        <v>0</v>
      </c>
      <c r="AI23" s="87">
        <v>0</v>
      </c>
      <c r="AJ23" s="87">
        <v>0</v>
      </c>
      <c r="AK23" s="87">
        <v>0</v>
      </c>
      <c r="AL23" s="87">
        <v>0</v>
      </c>
      <c r="AM23" s="87">
        <v>0</v>
      </c>
      <c r="AN23" s="87">
        <v>0</v>
      </c>
      <c r="AO23" s="87">
        <v>0</v>
      </c>
      <c r="AP23" s="87">
        <v>0</v>
      </c>
      <c r="AQ23" s="87">
        <v>0</v>
      </c>
      <c r="AR23" s="87">
        <v>0</v>
      </c>
      <c r="AS23" s="87">
        <v>0</v>
      </c>
      <c r="AT23" s="87">
        <v>0</v>
      </c>
      <c r="AU23" s="87">
        <v>8</v>
      </c>
      <c r="AV23" s="87">
        <v>0</v>
      </c>
      <c r="AW23" s="87">
        <v>0</v>
      </c>
      <c r="AX23" s="87">
        <v>0</v>
      </c>
      <c r="AY23" s="87">
        <v>0</v>
      </c>
      <c r="AZ23" s="87">
        <v>0</v>
      </c>
      <c r="BA23" s="87">
        <v>0</v>
      </c>
      <c r="BB23" s="87">
        <v>0</v>
      </c>
      <c r="BC23" s="87">
        <v>0</v>
      </c>
      <c r="BD23" s="87">
        <v>0</v>
      </c>
      <c r="BE23" s="87">
        <v>0</v>
      </c>
      <c r="BF23" s="87">
        <v>0</v>
      </c>
      <c r="BG23" s="87">
        <v>0</v>
      </c>
      <c r="BH23" s="87">
        <v>0</v>
      </c>
      <c r="BI23" s="87">
        <v>0</v>
      </c>
      <c r="BJ23" s="87">
        <v>0</v>
      </c>
      <c r="BK23" s="87">
        <v>0</v>
      </c>
      <c r="BL23" s="87">
        <v>0</v>
      </c>
      <c r="BM23" s="87">
        <v>0</v>
      </c>
      <c r="BN23" s="87">
        <v>0</v>
      </c>
      <c r="BO23" s="87">
        <v>0</v>
      </c>
      <c r="BP23" s="87">
        <v>0</v>
      </c>
      <c r="BQ23" s="87">
        <v>0</v>
      </c>
      <c r="BR23" s="87">
        <v>0</v>
      </c>
      <c r="BS23" s="87">
        <v>0</v>
      </c>
      <c r="BT23" s="87">
        <v>0</v>
      </c>
      <c r="BU23" s="87">
        <v>0</v>
      </c>
      <c r="BV23" s="87">
        <v>0</v>
      </c>
      <c r="BW23" s="87">
        <v>0</v>
      </c>
      <c r="BX23" s="87">
        <v>0</v>
      </c>
      <c r="BY23" s="87">
        <v>0</v>
      </c>
      <c r="BZ23" s="87">
        <v>0</v>
      </c>
      <c r="CA23" s="87">
        <v>0</v>
      </c>
      <c r="CB23" s="87">
        <v>0</v>
      </c>
      <c r="CC23" s="87">
        <v>0</v>
      </c>
      <c r="CD23" s="87">
        <v>0</v>
      </c>
      <c r="CE23" s="87">
        <v>0</v>
      </c>
      <c r="CF23" s="87">
        <v>0</v>
      </c>
      <c r="CG23" s="87">
        <v>0</v>
      </c>
      <c r="CH23" s="87">
        <v>0</v>
      </c>
      <c r="CI23" s="87">
        <v>0</v>
      </c>
      <c r="CJ23" s="87">
        <v>0</v>
      </c>
      <c r="CK23" s="87">
        <v>0</v>
      </c>
      <c r="CL23" s="87">
        <v>0</v>
      </c>
      <c r="CM23" s="87">
        <v>0</v>
      </c>
      <c r="CN23" s="87">
        <v>0</v>
      </c>
      <c r="CO23" s="87">
        <v>0</v>
      </c>
      <c r="CP23" s="87">
        <v>0</v>
      </c>
      <c r="CQ23" s="87">
        <v>0</v>
      </c>
      <c r="CR23" s="87">
        <v>0</v>
      </c>
      <c r="CS23" s="87">
        <v>0</v>
      </c>
      <c r="CT23" s="87">
        <v>0</v>
      </c>
      <c r="CU23" s="87">
        <v>0</v>
      </c>
      <c r="CV23" s="87">
        <v>0</v>
      </c>
      <c r="CW23" s="87">
        <v>0</v>
      </c>
      <c r="CX23" s="87">
        <v>0</v>
      </c>
      <c r="CY23" s="87">
        <v>0</v>
      </c>
      <c r="CZ23" s="87">
        <v>0</v>
      </c>
      <c r="DA23" s="87">
        <v>0</v>
      </c>
      <c r="DB23" s="87">
        <v>0</v>
      </c>
      <c r="DC23" s="87">
        <v>0</v>
      </c>
      <c r="DD23" s="87">
        <v>0</v>
      </c>
      <c r="DE23" s="87">
        <v>0</v>
      </c>
      <c r="DF23" s="87">
        <v>0</v>
      </c>
      <c r="DG23" s="87">
        <v>0</v>
      </c>
      <c r="DH23" s="87">
        <v>0</v>
      </c>
      <c r="DI23" s="87">
        <v>0</v>
      </c>
    </row>
    <row r="24" spans="1:113" ht="19.5" customHeight="1">
      <c r="A24" s="60" t="s">
        <v>38</v>
      </c>
      <c r="B24" s="60" t="s">
        <v>38</v>
      </c>
      <c r="C24" s="60" t="s">
        <v>38</v>
      </c>
      <c r="D24" s="60" t="s">
        <v>287</v>
      </c>
      <c r="E24" s="86">
        <f t="shared" si="0"/>
        <v>80</v>
      </c>
      <c r="F24" s="86">
        <v>80</v>
      </c>
      <c r="G24" s="86">
        <v>0</v>
      </c>
      <c r="H24" s="86">
        <v>0</v>
      </c>
      <c r="I24" s="86">
        <v>0</v>
      </c>
      <c r="J24" s="86">
        <v>0</v>
      </c>
      <c r="K24" s="86">
        <v>0</v>
      </c>
      <c r="L24" s="86">
        <v>0</v>
      </c>
      <c r="M24" s="86">
        <v>0</v>
      </c>
      <c r="N24" s="86">
        <v>80</v>
      </c>
      <c r="O24" s="87">
        <v>0</v>
      </c>
      <c r="P24" s="87">
        <v>0</v>
      </c>
      <c r="Q24" s="87">
        <v>0</v>
      </c>
      <c r="R24" s="87">
        <v>0</v>
      </c>
      <c r="S24" s="87">
        <v>0</v>
      </c>
      <c r="T24" s="87">
        <v>0</v>
      </c>
      <c r="U24" s="87">
        <v>0</v>
      </c>
      <c r="V24" s="87">
        <v>0</v>
      </c>
      <c r="W24" s="87">
        <v>0</v>
      </c>
      <c r="X24" s="87">
        <v>0</v>
      </c>
      <c r="Y24" s="87">
        <v>0</v>
      </c>
      <c r="Z24" s="87">
        <v>0</v>
      </c>
      <c r="AA24" s="87">
        <v>0</v>
      </c>
      <c r="AB24" s="87">
        <v>0</v>
      </c>
      <c r="AC24" s="87">
        <v>0</v>
      </c>
      <c r="AD24" s="87">
        <v>0</v>
      </c>
      <c r="AE24" s="87">
        <v>0</v>
      </c>
      <c r="AF24" s="87">
        <v>0</v>
      </c>
      <c r="AG24" s="87">
        <v>0</v>
      </c>
      <c r="AH24" s="87">
        <v>0</v>
      </c>
      <c r="AI24" s="87">
        <v>0</v>
      </c>
      <c r="AJ24" s="87">
        <v>0</v>
      </c>
      <c r="AK24" s="87">
        <v>0</v>
      </c>
      <c r="AL24" s="87">
        <v>0</v>
      </c>
      <c r="AM24" s="87">
        <v>0</v>
      </c>
      <c r="AN24" s="87">
        <v>0</v>
      </c>
      <c r="AO24" s="87">
        <v>0</v>
      </c>
      <c r="AP24" s="87">
        <v>0</v>
      </c>
      <c r="AQ24" s="87">
        <v>0</v>
      </c>
      <c r="AR24" s="87">
        <v>0</v>
      </c>
      <c r="AS24" s="87">
        <v>0</v>
      </c>
      <c r="AT24" s="87">
        <v>0</v>
      </c>
      <c r="AU24" s="87">
        <v>0</v>
      </c>
      <c r="AV24" s="87">
        <v>0</v>
      </c>
      <c r="AW24" s="87">
        <v>0</v>
      </c>
      <c r="AX24" s="87">
        <v>0</v>
      </c>
      <c r="AY24" s="87">
        <v>0</v>
      </c>
      <c r="AZ24" s="87">
        <v>0</v>
      </c>
      <c r="BA24" s="87">
        <v>0</v>
      </c>
      <c r="BB24" s="87">
        <v>0</v>
      </c>
      <c r="BC24" s="87">
        <v>0</v>
      </c>
      <c r="BD24" s="87">
        <v>0</v>
      </c>
      <c r="BE24" s="87">
        <v>0</v>
      </c>
      <c r="BF24" s="87">
        <v>0</v>
      </c>
      <c r="BG24" s="87">
        <v>0</v>
      </c>
      <c r="BH24" s="87">
        <v>0</v>
      </c>
      <c r="BI24" s="87">
        <v>0</v>
      </c>
      <c r="BJ24" s="87">
        <v>0</v>
      </c>
      <c r="BK24" s="87">
        <v>0</v>
      </c>
      <c r="BL24" s="87">
        <v>0</v>
      </c>
      <c r="BM24" s="87">
        <v>0</v>
      </c>
      <c r="BN24" s="87">
        <v>0</v>
      </c>
      <c r="BO24" s="87">
        <v>0</v>
      </c>
      <c r="BP24" s="87">
        <v>0</v>
      </c>
      <c r="BQ24" s="87">
        <v>0</v>
      </c>
      <c r="BR24" s="87">
        <v>0</v>
      </c>
      <c r="BS24" s="87">
        <v>0</v>
      </c>
      <c r="BT24" s="87">
        <v>0</v>
      </c>
      <c r="BU24" s="87">
        <v>0</v>
      </c>
      <c r="BV24" s="87">
        <v>0</v>
      </c>
      <c r="BW24" s="87">
        <v>0</v>
      </c>
      <c r="BX24" s="87">
        <v>0</v>
      </c>
      <c r="BY24" s="87">
        <v>0</v>
      </c>
      <c r="BZ24" s="87">
        <v>0</v>
      </c>
      <c r="CA24" s="87">
        <v>0</v>
      </c>
      <c r="CB24" s="87">
        <v>0</v>
      </c>
      <c r="CC24" s="87">
        <v>0</v>
      </c>
      <c r="CD24" s="87">
        <v>0</v>
      </c>
      <c r="CE24" s="87">
        <v>0</v>
      </c>
      <c r="CF24" s="87">
        <v>0</v>
      </c>
      <c r="CG24" s="87">
        <v>0</v>
      </c>
      <c r="CH24" s="87">
        <v>0</v>
      </c>
      <c r="CI24" s="87">
        <v>0</v>
      </c>
      <c r="CJ24" s="87">
        <v>0</v>
      </c>
      <c r="CK24" s="87">
        <v>0</v>
      </c>
      <c r="CL24" s="87">
        <v>0</v>
      </c>
      <c r="CM24" s="87">
        <v>0</v>
      </c>
      <c r="CN24" s="87">
        <v>0</v>
      </c>
      <c r="CO24" s="87">
        <v>0</v>
      </c>
      <c r="CP24" s="87">
        <v>0</v>
      </c>
      <c r="CQ24" s="87">
        <v>0</v>
      </c>
      <c r="CR24" s="87">
        <v>0</v>
      </c>
      <c r="CS24" s="87">
        <v>0</v>
      </c>
      <c r="CT24" s="87">
        <v>0</v>
      </c>
      <c r="CU24" s="87">
        <v>0</v>
      </c>
      <c r="CV24" s="87">
        <v>0</v>
      </c>
      <c r="CW24" s="87">
        <v>0</v>
      </c>
      <c r="CX24" s="87">
        <v>0</v>
      </c>
      <c r="CY24" s="87">
        <v>0</v>
      </c>
      <c r="CZ24" s="87">
        <v>0</v>
      </c>
      <c r="DA24" s="87">
        <v>0</v>
      </c>
      <c r="DB24" s="87">
        <v>0</v>
      </c>
      <c r="DC24" s="87">
        <v>0</v>
      </c>
      <c r="DD24" s="87">
        <v>0</v>
      </c>
      <c r="DE24" s="87">
        <v>0</v>
      </c>
      <c r="DF24" s="87">
        <v>0</v>
      </c>
      <c r="DG24" s="87">
        <v>0</v>
      </c>
      <c r="DH24" s="87">
        <v>0</v>
      </c>
      <c r="DI24" s="87">
        <v>0</v>
      </c>
    </row>
    <row r="25" spans="1:113" ht="19.5" customHeight="1">
      <c r="A25" s="60" t="s">
        <v>101</v>
      </c>
      <c r="B25" s="60" t="s">
        <v>104</v>
      </c>
      <c r="C25" s="60" t="s">
        <v>91</v>
      </c>
      <c r="D25" s="60" t="s">
        <v>105</v>
      </c>
      <c r="E25" s="86">
        <f t="shared" si="0"/>
        <v>80</v>
      </c>
      <c r="F25" s="86">
        <v>80</v>
      </c>
      <c r="G25" s="86">
        <v>0</v>
      </c>
      <c r="H25" s="86">
        <v>0</v>
      </c>
      <c r="I25" s="86">
        <v>0</v>
      </c>
      <c r="J25" s="86">
        <v>0</v>
      </c>
      <c r="K25" s="86">
        <v>0</v>
      </c>
      <c r="L25" s="86">
        <v>0</v>
      </c>
      <c r="M25" s="86">
        <v>0</v>
      </c>
      <c r="N25" s="86">
        <v>80</v>
      </c>
      <c r="O25" s="87">
        <v>0</v>
      </c>
      <c r="P25" s="87">
        <v>0</v>
      </c>
      <c r="Q25" s="87">
        <v>0</v>
      </c>
      <c r="R25" s="87">
        <v>0</v>
      </c>
      <c r="S25" s="87">
        <v>0</v>
      </c>
      <c r="T25" s="87">
        <v>0</v>
      </c>
      <c r="U25" s="87">
        <v>0</v>
      </c>
      <c r="V25" s="87">
        <v>0</v>
      </c>
      <c r="W25" s="87">
        <v>0</v>
      </c>
      <c r="X25" s="87">
        <v>0</v>
      </c>
      <c r="Y25" s="87">
        <v>0</v>
      </c>
      <c r="Z25" s="87">
        <v>0</v>
      </c>
      <c r="AA25" s="87">
        <v>0</v>
      </c>
      <c r="AB25" s="87">
        <v>0</v>
      </c>
      <c r="AC25" s="87">
        <v>0</v>
      </c>
      <c r="AD25" s="87">
        <v>0</v>
      </c>
      <c r="AE25" s="87">
        <v>0</v>
      </c>
      <c r="AF25" s="87">
        <v>0</v>
      </c>
      <c r="AG25" s="87">
        <v>0</v>
      </c>
      <c r="AH25" s="87">
        <v>0</v>
      </c>
      <c r="AI25" s="87">
        <v>0</v>
      </c>
      <c r="AJ25" s="87">
        <v>0</v>
      </c>
      <c r="AK25" s="87">
        <v>0</v>
      </c>
      <c r="AL25" s="87">
        <v>0</v>
      </c>
      <c r="AM25" s="87">
        <v>0</v>
      </c>
      <c r="AN25" s="87">
        <v>0</v>
      </c>
      <c r="AO25" s="87">
        <v>0</v>
      </c>
      <c r="AP25" s="87">
        <v>0</v>
      </c>
      <c r="AQ25" s="87">
        <v>0</v>
      </c>
      <c r="AR25" s="87">
        <v>0</v>
      </c>
      <c r="AS25" s="87">
        <v>0</v>
      </c>
      <c r="AT25" s="87">
        <v>0</v>
      </c>
      <c r="AU25" s="87">
        <v>0</v>
      </c>
      <c r="AV25" s="87">
        <v>0</v>
      </c>
      <c r="AW25" s="87">
        <v>0</v>
      </c>
      <c r="AX25" s="87">
        <v>0</v>
      </c>
      <c r="AY25" s="87">
        <v>0</v>
      </c>
      <c r="AZ25" s="87">
        <v>0</v>
      </c>
      <c r="BA25" s="87">
        <v>0</v>
      </c>
      <c r="BB25" s="87">
        <v>0</v>
      </c>
      <c r="BC25" s="87">
        <v>0</v>
      </c>
      <c r="BD25" s="87">
        <v>0</v>
      </c>
      <c r="BE25" s="87">
        <v>0</v>
      </c>
      <c r="BF25" s="87">
        <v>0</v>
      </c>
      <c r="BG25" s="87">
        <v>0</v>
      </c>
      <c r="BH25" s="87">
        <v>0</v>
      </c>
      <c r="BI25" s="87">
        <v>0</v>
      </c>
      <c r="BJ25" s="87">
        <v>0</v>
      </c>
      <c r="BK25" s="87">
        <v>0</v>
      </c>
      <c r="BL25" s="87">
        <v>0</v>
      </c>
      <c r="BM25" s="87">
        <v>0</v>
      </c>
      <c r="BN25" s="87">
        <v>0</v>
      </c>
      <c r="BO25" s="87">
        <v>0</v>
      </c>
      <c r="BP25" s="87">
        <v>0</v>
      </c>
      <c r="BQ25" s="87">
        <v>0</v>
      </c>
      <c r="BR25" s="87">
        <v>0</v>
      </c>
      <c r="BS25" s="87">
        <v>0</v>
      </c>
      <c r="BT25" s="87">
        <v>0</v>
      </c>
      <c r="BU25" s="87">
        <v>0</v>
      </c>
      <c r="BV25" s="87">
        <v>0</v>
      </c>
      <c r="BW25" s="87">
        <v>0</v>
      </c>
      <c r="BX25" s="87">
        <v>0</v>
      </c>
      <c r="BY25" s="87">
        <v>0</v>
      </c>
      <c r="BZ25" s="87">
        <v>0</v>
      </c>
      <c r="CA25" s="87">
        <v>0</v>
      </c>
      <c r="CB25" s="87">
        <v>0</v>
      </c>
      <c r="CC25" s="87">
        <v>0</v>
      </c>
      <c r="CD25" s="87">
        <v>0</v>
      </c>
      <c r="CE25" s="87">
        <v>0</v>
      </c>
      <c r="CF25" s="87">
        <v>0</v>
      </c>
      <c r="CG25" s="87">
        <v>0</v>
      </c>
      <c r="CH25" s="87">
        <v>0</v>
      </c>
      <c r="CI25" s="87">
        <v>0</v>
      </c>
      <c r="CJ25" s="87">
        <v>0</v>
      </c>
      <c r="CK25" s="87">
        <v>0</v>
      </c>
      <c r="CL25" s="87">
        <v>0</v>
      </c>
      <c r="CM25" s="87">
        <v>0</v>
      </c>
      <c r="CN25" s="87">
        <v>0</v>
      </c>
      <c r="CO25" s="87">
        <v>0</v>
      </c>
      <c r="CP25" s="87">
        <v>0</v>
      </c>
      <c r="CQ25" s="87">
        <v>0</v>
      </c>
      <c r="CR25" s="87">
        <v>0</v>
      </c>
      <c r="CS25" s="87">
        <v>0</v>
      </c>
      <c r="CT25" s="87">
        <v>0</v>
      </c>
      <c r="CU25" s="87">
        <v>0</v>
      </c>
      <c r="CV25" s="87">
        <v>0</v>
      </c>
      <c r="CW25" s="87">
        <v>0</v>
      </c>
      <c r="CX25" s="87">
        <v>0</v>
      </c>
      <c r="CY25" s="87">
        <v>0</v>
      </c>
      <c r="CZ25" s="87">
        <v>0</v>
      </c>
      <c r="DA25" s="87">
        <v>0</v>
      </c>
      <c r="DB25" s="87">
        <v>0</v>
      </c>
      <c r="DC25" s="87">
        <v>0</v>
      </c>
      <c r="DD25" s="87">
        <v>0</v>
      </c>
      <c r="DE25" s="87">
        <v>0</v>
      </c>
      <c r="DF25" s="87">
        <v>0</v>
      </c>
      <c r="DG25" s="87">
        <v>0</v>
      </c>
      <c r="DH25" s="87">
        <v>0</v>
      </c>
      <c r="DI25" s="87">
        <v>0</v>
      </c>
    </row>
    <row r="26" spans="1:113" ht="19.5" customHeight="1">
      <c r="A26" s="60" t="s">
        <v>38</v>
      </c>
      <c r="B26" s="60" t="s">
        <v>38</v>
      </c>
      <c r="C26" s="60" t="s">
        <v>38</v>
      </c>
      <c r="D26" s="60" t="s">
        <v>288</v>
      </c>
      <c r="E26" s="86">
        <f t="shared" si="0"/>
        <v>60.59</v>
      </c>
      <c r="F26" s="86">
        <v>60.59</v>
      </c>
      <c r="G26" s="86">
        <v>0</v>
      </c>
      <c r="H26" s="86">
        <v>0</v>
      </c>
      <c r="I26" s="86">
        <v>0</v>
      </c>
      <c r="J26" s="86">
        <v>0</v>
      </c>
      <c r="K26" s="86">
        <v>0</v>
      </c>
      <c r="L26" s="86">
        <v>0</v>
      </c>
      <c r="M26" s="86">
        <v>0</v>
      </c>
      <c r="N26" s="86">
        <v>0</v>
      </c>
      <c r="O26" s="87">
        <v>0</v>
      </c>
      <c r="P26" s="87">
        <v>0</v>
      </c>
      <c r="Q26" s="87">
        <v>60.59</v>
      </c>
      <c r="R26" s="87">
        <v>0</v>
      </c>
      <c r="S26" s="87">
        <v>0</v>
      </c>
      <c r="T26" s="87">
        <v>0</v>
      </c>
      <c r="U26" s="87">
        <v>0</v>
      </c>
      <c r="V26" s="87">
        <v>0</v>
      </c>
      <c r="W26" s="87">
        <v>0</v>
      </c>
      <c r="X26" s="87">
        <v>0</v>
      </c>
      <c r="Y26" s="87">
        <v>0</v>
      </c>
      <c r="Z26" s="87">
        <v>0</v>
      </c>
      <c r="AA26" s="87">
        <v>0</v>
      </c>
      <c r="AB26" s="87">
        <v>0</v>
      </c>
      <c r="AC26" s="87">
        <v>0</v>
      </c>
      <c r="AD26" s="87">
        <v>0</v>
      </c>
      <c r="AE26" s="87">
        <v>0</v>
      </c>
      <c r="AF26" s="87">
        <v>0</v>
      </c>
      <c r="AG26" s="87">
        <v>0</v>
      </c>
      <c r="AH26" s="87">
        <v>0</v>
      </c>
      <c r="AI26" s="87">
        <v>0</v>
      </c>
      <c r="AJ26" s="87">
        <v>0</v>
      </c>
      <c r="AK26" s="87">
        <v>0</v>
      </c>
      <c r="AL26" s="87">
        <v>0</v>
      </c>
      <c r="AM26" s="87">
        <v>0</v>
      </c>
      <c r="AN26" s="87">
        <v>0</v>
      </c>
      <c r="AO26" s="87">
        <v>0</v>
      </c>
      <c r="AP26" s="87">
        <v>0</v>
      </c>
      <c r="AQ26" s="87">
        <v>0</v>
      </c>
      <c r="AR26" s="87">
        <v>0</v>
      </c>
      <c r="AS26" s="87">
        <v>0</v>
      </c>
      <c r="AT26" s="87">
        <v>0</v>
      </c>
      <c r="AU26" s="87">
        <v>0</v>
      </c>
      <c r="AV26" s="87">
        <v>0</v>
      </c>
      <c r="AW26" s="87">
        <v>0</v>
      </c>
      <c r="AX26" s="87">
        <v>0</v>
      </c>
      <c r="AY26" s="87">
        <v>0</v>
      </c>
      <c r="AZ26" s="87">
        <v>0</v>
      </c>
      <c r="BA26" s="87">
        <v>0</v>
      </c>
      <c r="BB26" s="87">
        <v>0</v>
      </c>
      <c r="BC26" s="87">
        <v>0</v>
      </c>
      <c r="BD26" s="87">
        <v>0</v>
      </c>
      <c r="BE26" s="87">
        <v>0</v>
      </c>
      <c r="BF26" s="87">
        <v>0</v>
      </c>
      <c r="BG26" s="87">
        <v>0</v>
      </c>
      <c r="BH26" s="87">
        <v>0</v>
      </c>
      <c r="BI26" s="87">
        <v>0</v>
      </c>
      <c r="BJ26" s="87">
        <v>0</v>
      </c>
      <c r="BK26" s="87">
        <v>0</v>
      </c>
      <c r="BL26" s="87">
        <v>0</v>
      </c>
      <c r="BM26" s="87">
        <v>0</v>
      </c>
      <c r="BN26" s="87">
        <v>0</v>
      </c>
      <c r="BO26" s="87">
        <v>0</v>
      </c>
      <c r="BP26" s="87">
        <v>0</v>
      </c>
      <c r="BQ26" s="87">
        <v>0</v>
      </c>
      <c r="BR26" s="87">
        <v>0</v>
      </c>
      <c r="BS26" s="87">
        <v>0</v>
      </c>
      <c r="BT26" s="87">
        <v>0</v>
      </c>
      <c r="BU26" s="87">
        <v>0</v>
      </c>
      <c r="BV26" s="87">
        <v>0</v>
      </c>
      <c r="BW26" s="87">
        <v>0</v>
      </c>
      <c r="BX26" s="87">
        <v>0</v>
      </c>
      <c r="BY26" s="87">
        <v>0</v>
      </c>
      <c r="BZ26" s="87">
        <v>0</v>
      </c>
      <c r="CA26" s="87">
        <v>0</v>
      </c>
      <c r="CB26" s="87">
        <v>0</v>
      </c>
      <c r="CC26" s="87">
        <v>0</v>
      </c>
      <c r="CD26" s="87">
        <v>0</v>
      </c>
      <c r="CE26" s="87">
        <v>0</v>
      </c>
      <c r="CF26" s="87">
        <v>0</v>
      </c>
      <c r="CG26" s="87">
        <v>0</v>
      </c>
      <c r="CH26" s="87">
        <v>0</v>
      </c>
      <c r="CI26" s="87">
        <v>0</v>
      </c>
      <c r="CJ26" s="87">
        <v>0</v>
      </c>
      <c r="CK26" s="87">
        <v>0</v>
      </c>
      <c r="CL26" s="87">
        <v>0</v>
      </c>
      <c r="CM26" s="87">
        <v>0</v>
      </c>
      <c r="CN26" s="87">
        <v>0</v>
      </c>
      <c r="CO26" s="87">
        <v>0</v>
      </c>
      <c r="CP26" s="87">
        <v>0</v>
      </c>
      <c r="CQ26" s="87">
        <v>0</v>
      </c>
      <c r="CR26" s="87">
        <v>0</v>
      </c>
      <c r="CS26" s="87">
        <v>0</v>
      </c>
      <c r="CT26" s="87">
        <v>0</v>
      </c>
      <c r="CU26" s="87">
        <v>0</v>
      </c>
      <c r="CV26" s="87">
        <v>0</v>
      </c>
      <c r="CW26" s="87">
        <v>0</v>
      </c>
      <c r="CX26" s="87">
        <v>0</v>
      </c>
      <c r="CY26" s="87">
        <v>0</v>
      </c>
      <c r="CZ26" s="87">
        <v>0</v>
      </c>
      <c r="DA26" s="87">
        <v>0</v>
      </c>
      <c r="DB26" s="87">
        <v>0</v>
      </c>
      <c r="DC26" s="87">
        <v>0</v>
      </c>
      <c r="DD26" s="87">
        <v>0</v>
      </c>
      <c r="DE26" s="87">
        <v>0</v>
      </c>
      <c r="DF26" s="87">
        <v>0</v>
      </c>
      <c r="DG26" s="87">
        <v>0</v>
      </c>
      <c r="DH26" s="87">
        <v>0</v>
      </c>
      <c r="DI26" s="87">
        <v>0</v>
      </c>
    </row>
    <row r="27" spans="1:113" ht="19.5" customHeight="1">
      <c r="A27" s="60" t="s">
        <v>38</v>
      </c>
      <c r="B27" s="60" t="s">
        <v>38</v>
      </c>
      <c r="C27" s="60" t="s">
        <v>38</v>
      </c>
      <c r="D27" s="60" t="s">
        <v>289</v>
      </c>
      <c r="E27" s="86">
        <f t="shared" si="0"/>
        <v>60.59</v>
      </c>
      <c r="F27" s="86">
        <v>60.59</v>
      </c>
      <c r="G27" s="86">
        <v>0</v>
      </c>
      <c r="H27" s="86">
        <v>0</v>
      </c>
      <c r="I27" s="86">
        <v>0</v>
      </c>
      <c r="J27" s="86">
        <v>0</v>
      </c>
      <c r="K27" s="86">
        <v>0</v>
      </c>
      <c r="L27" s="86">
        <v>0</v>
      </c>
      <c r="M27" s="86">
        <v>0</v>
      </c>
      <c r="N27" s="86">
        <v>0</v>
      </c>
      <c r="O27" s="87">
        <v>0</v>
      </c>
      <c r="P27" s="87">
        <v>0</v>
      </c>
      <c r="Q27" s="87">
        <v>60.59</v>
      </c>
      <c r="R27" s="87">
        <v>0</v>
      </c>
      <c r="S27" s="87">
        <v>0</v>
      </c>
      <c r="T27" s="87">
        <v>0</v>
      </c>
      <c r="U27" s="87">
        <v>0</v>
      </c>
      <c r="V27" s="87">
        <v>0</v>
      </c>
      <c r="W27" s="87">
        <v>0</v>
      </c>
      <c r="X27" s="87">
        <v>0</v>
      </c>
      <c r="Y27" s="87">
        <v>0</v>
      </c>
      <c r="Z27" s="87">
        <v>0</v>
      </c>
      <c r="AA27" s="87">
        <v>0</v>
      </c>
      <c r="AB27" s="87">
        <v>0</v>
      </c>
      <c r="AC27" s="87">
        <v>0</v>
      </c>
      <c r="AD27" s="87">
        <v>0</v>
      </c>
      <c r="AE27" s="87">
        <v>0</v>
      </c>
      <c r="AF27" s="87">
        <v>0</v>
      </c>
      <c r="AG27" s="87">
        <v>0</v>
      </c>
      <c r="AH27" s="87">
        <v>0</v>
      </c>
      <c r="AI27" s="87">
        <v>0</v>
      </c>
      <c r="AJ27" s="87">
        <v>0</v>
      </c>
      <c r="AK27" s="87">
        <v>0</v>
      </c>
      <c r="AL27" s="87">
        <v>0</v>
      </c>
      <c r="AM27" s="87">
        <v>0</v>
      </c>
      <c r="AN27" s="87">
        <v>0</v>
      </c>
      <c r="AO27" s="87">
        <v>0</v>
      </c>
      <c r="AP27" s="87">
        <v>0</v>
      </c>
      <c r="AQ27" s="87">
        <v>0</v>
      </c>
      <c r="AR27" s="87">
        <v>0</v>
      </c>
      <c r="AS27" s="87">
        <v>0</v>
      </c>
      <c r="AT27" s="87">
        <v>0</v>
      </c>
      <c r="AU27" s="87">
        <v>0</v>
      </c>
      <c r="AV27" s="87">
        <v>0</v>
      </c>
      <c r="AW27" s="87">
        <v>0</v>
      </c>
      <c r="AX27" s="87">
        <v>0</v>
      </c>
      <c r="AY27" s="87">
        <v>0</v>
      </c>
      <c r="AZ27" s="87">
        <v>0</v>
      </c>
      <c r="BA27" s="87">
        <v>0</v>
      </c>
      <c r="BB27" s="87">
        <v>0</v>
      </c>
      <c r="BC27" s="87">
        <v>0</v>
      </c>
      <c r="BD27" s="87">
        <v>0</v>
      </c>
      <c r="BE27" s="87">
        <v>0</v>
      </c>
      <c r="BF27" s="87">
        <v>0</v>
      </c>
      <c r="BG27" s="87">
        <v>0</v>
      </c>
      <c r="BH27" s="87">
        <v>0</v>
      </c>
      <c r="BI27" s="87">
        <v>0</v>
      </c>
      <c r="BJ27" s="87">
        <v>0</v>
      </c>
      <c r="BK27" s="87">
        <v>0</v>
      </c>
      <c r="BL27" s="87">
        <v>0</v>
      </c>
      <c r="BM27" s="87">
        <v>0</v>
      </c>
      <c r="BN27" s="87">
        <v>0</v>
      </c>
      <c r="BO27" s="87">
        <v>0</v>
      </c>
      <c r="BP27" s="87">
        <v>0</v>
      </c>
      <c r="BQ27" s="87">
        <v>0</v>
      </c>
      <c r="BR27" s="87">
        <v>0</v>
      </c>
      <c r="BS27" s="87">
        <v>0</v>
      </c>
      <c r="BT27" s="87">
        <v>0</v>
      </c>
      <c r="BU27" s="87">
        <v>0</v>
      </c>
      <c r="BV27" s="87">
        <v>0</v>
      </c>
      <c r="BW27" s="87">
        <v>0</v>
      </c>
      <c r="BX27" s="87">
        <v>0</v>
      </c>
      <c r="BY27" s="87">
        <v>0</v>
      </c>
      <c r="BZ27" s="87">
        <v>0</v>
      </c>
      <c r="CA27" s="87">
        <v>0</v>
      </c>
      <c r="CB27" s="87">
        <v>0</v>
      </c>
      <c r="CC27" s="87">
        <v>0</v>
      </c>
      <c r="CD27" s="87">
        <v>0</v>
      </c>
      <c r="CE27" s="87">
        <v>0</v>
      </c>
      <c r="CF27" s="87">
        <v>0</v>
      </c>
      <c r="CG27" s="87">
        <v>0</v>
      </c>
      <c r="CH27" s="87">
        <v>0</v>
      </c>
      <c r="CI27" s="87">
        <v>0</v>
      </c>
      <c r="CJ27" s="87">
        <v>0</v>
      </c>
      <c r="CK27" s="87">
        <v>0</v>
      </c>
      <c r="CL27" s="87">
        <v>0</v>
      </c>
      <c r="CM27" s="87">
        <v>0</v>
      </c>
      <c r="CN27" s="87">
        <v>0</v>
      </c>
      <c r="CO27" s="87">
        <v>0</v>
      </c>
      <c r="CP27" s="87">
        <v>0</v>
      </c>
      <c r="CQ27" s="87">
        <v>0</v>
      </c>
      <c r="CR27" s="87">
        <v>0</v>
      </c>
      <c r="CS27" s="87">
        <v>0</v>
      </c>
      <c r="CT27" s="87">
        <v>0</v>
      </c>
      <c r="CU27" s="87">
        <v>0</v>
      </c>
      <c r="CV27" s="87">
        <v>0</v>
      </c>
      <c r="CW27" s="87">
        <v>0</v>
      </c>
      <c r="CX27" s="87">
        <v>0</v>
      </c>
      <c r="CY27" s="87">
        <v>0</v>
      </c>
      <c r="CZ27" s="87">
        <v>0</v>
      </c>
      <c r="DA27" s="87">
        <v>0</v>
      </c>
      <c r="DB27" s="87">
        <v>0</v>
      </c>
      <c r="DC27" s="87">
        <v>0</v>
      </c>
      <c r="DD27" s="87">
        <v>0</v>
      </c>
      <c r="DE27" s="87">
        <v>0</v>
      </c>
      <c r="DF27" s="87">
        <v>0</v>
      </c>
      <c r="DG27" s="87">
        <v>0</v>
      </c>
      <c r="DH27" s="87">
        <v>0</v>
      </c>
      <c r="DI27" s="87">
        <v>0</v>
      </c>
    </row>
    <row r="28" spans="1:113" ht="19.5" customHeight="1">
      <c r="A28" s="60" t="s">
        <v>106</v>
      </c>
      <c r="B28" s="60" t="s">
        <v>91</v>
      </c>
      <c r="C28" s="60" t="s">
        <v>102</v>
      </c>
      <c r="D28" s="60" t="s">
        <v>107</v>
      </c>
      <c r="E28" s="86">
        <f t="shared" si="0"/>
        <v>60.59</v>
      </c>
      <c r="F28" s="86">
        <v>60.59</v>
      </c>
      <c r="G28" s="86">
        <v>0</v>
      </c>
      <c r="H28" s="86">
        <v>0</v>
      </c>
      <c r="I28" s="86">
        <v>0</v>
      </c>
      <c r="J28" s="86">
        <v>0</v>
      </c>
      <c r="K28" s="86">
        <v>0</v>
      </c>
      <c r="L28" s="86">
        <v>0</v>
      </c>
      <c r="M28" s="86">
        <v>0</v>
      </c>
      <c r="N28" s="86">
        <v>0</v>
      </c>
      <c r="O28" s="87">
        <v>0</v>
      </c>
      <c r="P28" s="87">
        <v>0</v>
      </c>
      <c r="Q28" s="87">
        <v>60.59</v>
      </c>
      <c r="R28" s="87">
        <v>0</v>
      </c>
      <c r="S28" s="87">
        <v>0</v>
      </c>
      <c r="T28" s="87">
        <v>0</v>
      </c>
      <c r="U28" s="87">
        <v>0</v>
      </c>
      <c r="V28" s="87">
        <v>0</v>
      </c>
      <c r="W28" s="87">
        <v>0</v>
      </c>
      <c r="X28" s="87">
        <v>0</v>
      </c>
      <c r="Y28" s="87">
        <v>0</v>
      </c>
      <c r="Z28" s="87">
        <v>0</v>
      </c>
      <c r="AA28" s="87">
        <v>0</v>
      </c>
      <c r="AB28" s="87">
        <v>0</v>
      </c>
      <c r="AC28" s="87">
        <v>0</v>
      </c>
      <c r="AD28" s="87">
        <v>0</v>
      </c>
      <c r="AE28" s="87">
        <v>0</v>
      </c>
      <c r="AF28" s="87">
        <v>0</v>
      </c>
      <c r="AG28" s="87">
        <v>0</v>
      </c>
      <c r="AH28" s="87">
        <v>0</v>
      </c>
      <c r="AI28" s="87">
        <v>0</v>
      </c>
      <c r="AJ28" s="87">
        <v>0</v>
      </c>
      <c r="AK28" s="87">
        <v>0</v>
      </c>
      <c r="AL28" s="87">
        <v>0</v>
      </c>
      <c r="AM28" s="87">
        <v>0</v>
      </c>
      <c r="AN28" s="87">
        <v>0</v>
      </c>
      <c r="AO28" s="87">
        <v>0</v>
      </c>
      <c r="AP28" s="87">
        <v>0</v>
      </c>
      <c r="AQ28" s="87">
        <v>0</v>
      </c>
      <c r="AR28" s="87">
        <v>0</v>
      </c>
      <c r="AS28" s="87">
        <v>0</v>
      </c>
      <c r="AT28" s="87">
        <v>0</v>
      </c>
      <c r="AU28" s="87">
        <v>0</v>
      </c>
      <c r="AV28" s="87">
        <v>0</v>
      </c>
      <c r="AW28" s="87">
        <v>0</v>
      </c>
      <c r="AX28" s="87">
        <v>0</v>
      </c>
      <c r="AY28" s="87">
        <v>0</v>
      </c>
      <c r="AZ28" s="87">
        <v>0</v>
      </c>
      <c r="BA28" s="87">
        <v>0</v>
      </c>
      <c r="BB28" s="87">
        <v>0</v>
      </c>
      <c r="BC28" s="87">
        <v>0</v>
      </c>
      <c r="BD28" s="87">
        <v>0</v>
      </c>
      <c r="BE28" s="87">
        <v>0</v>
      </c>
      <c r="BF28" s="87">
        <v>0</v>
      </c>
      <c r="BG28" s="87">
        <v>0</v>
      </c>
      <c r="BH28" s="87">
        <v>0</v>
      </c>
      <c r="BI28" s="87">
        <v>0</v>
      </c>
      <c r="BJ28" s="87">
        <v>0</v>
      </c>
      <c r="BK28" s="87">
        <v>0</v>
      </c>
      <c r="BL28" s="87">
        <v>0</v>
      </c>
      <c r="BM28" s="87">
        <v>0</v>
      </c>
      <c r="BN28" s="87">
        <v>0</v>
      </c>
      <c r="BO28" s="87">
        <v>0</v>
      </c>
      <c r="BP28" s="87">
        <v>0</v>
      </c>
      <c r="BQ28" s="87">
        <v>0</v>
      </c>
      <c r="BR28" s="87">
        <v>0</v>
      </c>
      <c r="BS28" s="87">
        <v>0</v>
      </c>
      <c r="BT28" s="87">
        <v>0</v>
      </c>
      <c r="BU28" s="87">
        <v>0</v>
      </c>
      <c r="BV28" s="87">
        <v>0</v>
      </c>
      <c r="BW28" s="87">
        <v>0</v>
      </c>
      <c r="BX28" s="87">
        <v>0</v>
      </c>
      <c r="BY28" s="87">
        <v>0</v>
      </c>
      <c r="BZ28" s="87">
        <v>0</v>
      </c>
      <c r="CA28" s="87">
        <v>0</v>
      </c>
      <c r="CB28" s="87">
        <v>0</v>
      </c>
      <c r="CC28" s="87">
        <v>0</v>
      </c>
      <c r="CD28" s="87">
        <v>0</v>
      </c>
      <c r="CE28" s="87">
        <v>0</v>
      </c>
      <c r="CF28" s="87">
        <v>0</v>
      </c>
      <c r="CG28" s="87">
        <v>0</v>
      </c>
      <c r="CH28" s="87">
        <v>0</v>
      </c>
      <c r="CI28" s="87">
        <v>0</v>
      </c>
      <c r="CJ28" s="87">
        <v>0</v>
      </c>
      <c r="CK28" s="87">
        <v>0</v>
      </c>
      <c r="CL28" s="87">
        <v>0</v>
      </c>
      <c r="CM28" s="87">
        <v>0</v>
      </c>
      <c r="CN28" s="87">
        <v>0</v>
      </c>
      <c r="CO28" s="87">
        <v>0</v>
      </c>
      <c r="CP28" s="87">
        <v>0</v>
      </c>
      <c r="CQ28" s="87">
        <v>0</v>
      </c>
      <c r="CR28" s="87">
        <v>0</v>
      </c>
      <c r="CS28" s="87">
        <v>0</v>
      </c>
      <c r="CT28" s="87">
        <v>0</v>
      </c>
      <c r="CU28" s="87">
        <v>0</v>
      </c>
      <c r="CV28" s="87">
        <v>0</v>
      </c>
      <c r="CW28" s="87">
        <v>0</v>
      </c>
      <c r="CX28" s="87">
        <v>0</v>
      </c>
      <c r="CY28" s="87">
        <v>0</v>
      </c>
      <c r="CZ28" s="87">
        <v>0</v>
      </c>
      <c r="DA28" s="87">
        <v>0</v>
      </c>
      <c r="DB28" s="87">
        <v>0</v>
      </c>
      <c r="DC28" s="87">
        <v>0</v>
      </c>
      <c r="DD28" s="87">
        <v>0</v>
      </c>
      <c r="DE28" s="87">
        <v>0</v>
      </c>
      <c r="DF28" s="87">
        <v>0</v>
      </c>
      <c r="DG28" s="87">
        <v>0</v>
      </c>
      <c r="DH28" s="87">
        <v>0</v>
      </c>
      <c r="DI28" s="87">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9"/>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44"/>
      <c r="B1" s="44"/>
      <c r="C1" s="44"/>
      <c r="D1" s="45"/>
      <c r="E1" s="44"/>
      <c r="F1" s="44"/>
      <c r="G1" s="25" t="s">
        <v>290</v>
      </c>
    </row>
    <row r="2" spans="1:7" ht="25.5" customHeight="1">
      <c r="A2" s="21" t="s">
        <v>291</v>
      </c>
      <c r="B2" s="21"/>
      <c r="C2" s="21"/>
      <c r="D2" s="21"/>
      <c r="E2" s="21"/>
      <c r="F2" s="21"/>
      <c r="G2" s="21"/>
    </row>
    <row r="3" spans="1:7" ht="19.5" customHeight="1">
      <c r="A3" s="22" t="s">
        <v>0</v>
      </c>
      <c r="B3" s="23"/>
      <c r="C3" s="23"/>
      <c r="D3" s="23"/>
      <c r="E3" s="47"/>
      <c r="F3" s="47"/>
      <c r="G3" s="25" t="s">
        <v>5</v>
      </c>
    </row>
    <row r="4" spans="1:7" ht="19.5" customHeight="1">
      <c r="A4" s="63" t="s">
        <v>292</v>
      </c>
      <c r="B4" s="64"/>
      <c r="C4" s="64"/>
      <c r="D4" s="65"/>
      <c r="E4" s="71" t="s">
        <v>110</v>
      </c>
      <c r="F4" s="33"/>
      <c r="G4" s="33"/>
    </row>
    <row r="5" spans="1:7" ht="19.5" customHeight="1">
      <c r="A5" s="26" t="s">
        <v>69</v>
      </c>
      <c r="B5" s="28"/>
      <c r="C5" s="72" t="s">
        <v>70</v>
      </c>
      <c r="D5" s="73" t="s">
        <v>194</v>
      </c>
      <c r="E5" s="33" t="s">
        <v>59</v>
      </c>
      <c r="F5" s="30" t="s">
        <v>293</v>
      </c>
      <c r="G5" s="74" t="s">
        <v>294</v>
      </c>
    </row>
    <row r="6" spans="1:7" ht="33.75" customHeight="1">
      <c r="A6" s="35" t="s">
        <v>79</v>
      </c>
      <c r="B6" s="36" t="s">
        <v>80</v>
      </c>
      <c r="C6" s="75"/>
      <c r="D6" s="76"/>
      <c r="E6" s="39"/>
      <c r="F6" s="40"/>
      <c r="G6" s="59"/>
    </row>
    <row r="7" spans="1:7" ht="19.5" customHeight="1">
      <c r="A7" s="41" t="s">
        <v>38</v>
      </c>
      <c r="B7" s="60" t="s">
        <v>38</v>
      </c>
      <c r="C7" s="77" t="s">
        <v>38</v>
      </c>
      <c r="D7" s="41" t="s">
        <v>59</v>
      </c>
      <c r="E7" s="61">
        <f aca="true" t="shared" si="0" ref="E7:E39">SUM(F7:G7)</f>
        <v>2495.34</v>
      </c>
      <c r="F7" s="61">
        <v>2200.56</v>
      </c>
      <c r="G7" s="42">
        <v>294.78</v>
      </c>
    </row>
    <row r="8" spans="1:7" ht="19.5" customHeight="1">
      <c r="A8" s="41" t="s">
        <v>38</v>
      </c>
      <c r="B8" s="60" t="s">
        <v>38</v>
      </c>
      <c r="C8" s="77" t="s">
        <v>38</v>
      </c>
      <c r="D8" s="41" t="s">
        <v>82</v>
      </c>
      <c r="E8" s="61">
        <f t="shared" si="0"/>
        <v>2495.34</v>
      </c>
      <c r="F8" s="61">
        <v>2200.56</v>
      </c>
      <c r="G8" s="42">
        <v>294.78</v>
      </c>
    </row>
    <row r="9" spans="1:7" ht="19.5" customHeight="1">
      <c r="A9" s="41" t="s">
        <v>38</v>
      </c>
      <c r="B9" s="60" t="s">
        <v>38</v>
      </c>
      <c r="C9" s="77" t="s">
        <v>38</v>
      </c>
      <c r="D9" s="41" t="s">
        <v>83</v>
      </c>
      <c r="E9" s="61">
        <f t="shared" si="0"/>
        <v>2495.34</v>
      </c>
      <c r="F9" s="61">
        <v>2200.56</v>
      </c>
      <c r="G9" s="42">
        <v>294.78</v>
      </c>
    </row>
    <row r="10" spans="1:7" ht="19.5" customHeight="1">
      <c r="A10" s="41" t="s">
        <v>38</v>
      </c>
      <c r="B10" s="60" t="s">
        <v>38</v>
      </c>
      <c r="C10" s="77" t="s">
        <v>38</v>
      </c>
      <c r="D10" s="41" t="s">
        <v>295</v>
      </c>
      <c r="E10" s="61">
        <f t="shared" si="0"/>
        <v>2171.59</v>
      </c>
      <c r="F10" s="61">
        <v>2171.59</v>
      </c>
      <c r="G10" s="42">
        <v>0</v>
      </c>
    </row>
    <row r="11" spans="1:7" ht="19.5" customHeight="1">
      <c r="A11" s="41" t="s">
        <v>296</v>
      </c>
      <c r="B11" s="60" t="s">
        <v>102</v>
      </c>
      <c r="C11" s="77" t="s">
        <v>87</v>
      </c>
      <c r="D11" s="41" t="s">
        <v>297</v>
      </c>
      <c r="E11" s="61">
        <f t="shared" si="0"/>
        <v>1001</v>
      </c>
      <c r="F11" s="61">
        <v>1001</v>
      </c>
      <c r="G11" s="42">
        <v>0</v>
      </c>
    </row>
    <row r="12" spans="1:7" ht="19.5" customHeight="1">
      <c r="A12" s="41" t="s">
        <v>296</v>
      </c>
      <c r="B12" s="60" t="s">
        <v>91</v>
      </c>
      <c r="C12" s="77" t="s">
        <v>87</v>
      </c>
      <c r="D12" s="41" t="s">
        <v>298</v>
      </c>
      <c r="E12" s="61">
        <f t="shared" si="0"/>
        <v>21</v>
      </c>
      <c r="F12" s="61">
        <v>21</v>
      </c>
      <c r="G12" s="42">
        <v>0</v>
      </c>
    </row>
    <row r="13" spans="1:7" ht="19.5" customHeight="1">
      <c r="A13" s="41" t="s">
        <v>296</v>
      </c>
      <c r="B13" s="60" t="s">
        <v>299</v>
      </c>
      <c r="C13" s="77" t="s">
        <v>87</v>
      </c>
      <c r="D13" s="41" t="s">
        <v>300</v>
      </c>
      <c r="E13" s="61">
        <f t="shared" si="0"/>
        <v>545</v>
      </c>
      <c r="F13" s="61">
        <v>545</v>
      </c>
      <c r="G13" s="42">
        <v>0</v>
      </c>
    </row>
    <row r="14" spans="1:7" ht="19.5" customHeight="1">
      <c r="A14" s="41" t="s">
        <v>296</v>
      </c>
      <c r="B14" s="60" t="s">
        <v>301</v>
      </c>
      <c r="C14" s="77" t="s">
        <v>87</v>
      </c>
      <c r="D14" s="41" t="s">
        <v>302</v>
      </c>
      <c r="E14" s="61">
        <f t="shared" si="0"/>
        <v>150</v>
      </c>
      <c r="F14" s="61">
        <v>150</v>
      </c>
      <c r="G14" s="42">
        <v>0</v>
      </c>
    </row>
    <row r="15" spans="1:7" ht="19.5" customHeight="1">
      <c r="A15" s="41" t="s">
        <v>296</v>
      </c>
      <c r="B15" s="60" t="s">
        <v>303</v>
      </c>
      <c r="C15" s="77" t="s">
        <v>87</v>
      </c>
      <c r="D15" s="41" t="s">
        <v>304</v>
      </c>
      <c r="E15" s="61">
        <f t="shared" si="0"/>
        <v>60</v>
      </c>
      <c r="F15" s="61">
        <v>60</v>
      </c>
      <c r="G15" s="42">
        <v>0</v>
      </c>
    </row>
    <row r="16" spans="1:7" ht="19.5" customHeight="1">
      <c r="A16" s="41" t="s">
        <v>296</v>
      </c>
      <c r="B16" s="60" t="s">
        <v>305</v>
      </c>
      <c r="C16" s="77" t="s">
        <v>87</v>
      </c>
      <c r="D16" s="41" t="s">
        <v>306</v>
      </c>
      <c r="E16" s="61">
        <f t="shared" si="0"/>
        <v>80</v>
      </c>
      <c r="F16" s="61">
        <v>80</v>
      </c>
      <c r="G16" s="42">
        <v>0</v>
      </c>
    </row>
    <row r="17" spans="1:7" ht="19.5" customHeight="1">
      <c r="A17" s="41" t="s">
        <v>296</v>
      </c>
      <c r="B17" s="60" t="s">
        <v>307</v>
      </c>
      <c r="C17" s="77" t="s">
        <v>87</v>
      </c>
      <c r="D17" s="41" t="s">
        <v>308</v>
      </c>
      <c r="E17" s="61">
        <f t="shared" si="0"/>
        <v>14</v>
      </c>
      <c r="F17" s="61">
        <v>14</v>
      </c>
      <c r="G17" s="42">
        <v>0</v>
      </c>
    </row>
    <row r="18" spans="1:7" ht="19.5" customHeight="1">
      <c r="A18" s="41" t="s">
        <v>296</v>
      </c>
      <c r="B18" s="60" t="s">
        <v>309</v>
      </c>
      <c r="C18" s="77" t="s">
        <v>87</v>
      </c>
      <c r="D18" s="41" t="s">
        <v>310</v>
      </c>
      <c r="E18" s="61">
        <f t="shared" si="0"/>
        <v>60.59</v>
      </c>
      <c r="F18" s="61">
        <v>60.59</v>
      </c>
      <c r="G18" s="42">
        <v>0</v>
      </c>
    </row>
    <row r="19" spans="1:7" ht="19.5" customHeight="1">
      <c r="A19" s="41" t="s">
        <v>296</v>
      </c>
      <c r="B19" s="60" t="s">
        <v>86</v>
      </c>
      <c r="C19" s="77" t="s">
        <v>87</v>
      </c>
      <c r="D19" s="41" t="s">
        <v>311</v>
      </c>
      <c r="E19" s="61">
        <f t="shared" si="0"/>
        <v>240</v>
      </c>
      <c r="F19" s="61">
        <v>240</v>
      </c>
      <c r="G19" s="42">
        <v>0</v>
      </c>
    </row>
    <row r="20" spans="1:7" ht="19.5" customHeight="1">
      <c r="A20" s="41" t="s">
        <v>38</v>
      </c>
      <c r="B20" s="60" t="s">
        <v>38</v>
      </c>
      <c r="C20" s="77" t="s">
        <v>38</v>
      </c>
      <c r="D20" s="41" t="s">
        <v>312</v>
      </c>
      <c r="E20" s="61">
        <f t="shared" si="0"/>
        <v>294.78</v>
      </c>
      <c r="F20" s="61">
        <v>0</v>
      </c>
      <c r="G20" s="42">
        <v>294.78</v>
      </c>
    </row>
    <row r="21" spans="1:7" ht="19.5" customHeight="1">
      <c r="A21" s="41" t="s">
        <v>313</v>
      </c>
      <c r="B21" s="60" t="s">
        <v>102</v>
      </c>
      <c r="C21" s="77" t="s">
        <v>87</v>
      </c>
      <c r="D21" s="41" t="s">
        <v>314</v>
      </c>
      <c r="E21" s="61">
        <f t="shared" si="0"/>
        <v>20</v>
      </c>
      <c r="F21" s="61">
        <v>0</v>
      </c>
      <c r="G21" s="42">
        <v>20</v>
      </c>
    </row>
    <row r="22" spans="1:7" ht="19.5" customHeight="1">
      <c r="A22" s="41" t="s">
        <v>313</v>
      </c>
      <c r="B22" s="60" t="s">
        <v>97</v>
      </c>
      <c r="C22" s="77" t="s">
        <v>87</v>
      </c>
      <c r="D22" s="41" t="s">
        <v>315</v>
      </c>
      <c r="E22" s="61">
        <f t="shared" si="0"/>
        <v>15</v>
      </c>
      <c r="F22" s="61">
        <v>0</v>
      </c>
      <c r="G22" s="42">
        <v>15</v>
      </c>
    </row>
    <row r="23" spans="1:7" ht="19.5" customHeight="1">
      <c r="A23" s="41" t="s">
        <v>313</v>
      </c>
      <c r="B23" s="60" t="s">
        <v>99</v>
      </c>
      <c r="C23" s="77" t="s">
        <v>87</v>
      </c>
      <c r="D23" s="41" t="s">
        <v>316</v>
      </c>
      <c r="E23" s="61">
        <f t="shared" si="0"/>
        <v>25</v>
      </c>
      <c r="F23" s="61">
        <v>0</v>
      </c>
      <c r="G23" s="42">
        <v>25</v>
      </c>
    </row>
    <row r="24" spans="1:7" ht="19.5" customHeight="1">
      <c r="A24" s="41" t="s">
        <v>313</v>
      </c>
      <c r="B24" s="60" t="s">
        <v>299</v>
      </c>
      <c r="C24" s="77" t="s">
        <v>87</v>
      </c>
      <c r="D24" s="41" t="s">
        <v>317</v>
      </c>
      <c r="E24" s="61">
        <f t="shared" si="0"/>
        <v>13</v>
      </c>
      <c r="F24" s="61">
        <v>0</v>
      </c>
      <c r="G24" s="42">
        <v>13</v>
      </c>
    </row>
    <row r="25" spans="1:7" ht="19.5" customHeight="1">
      <c r="A25" s="41" t="s">
        <v>313</v>
      </c>
      <c r="B25" s="60" t="s">
        <v>303</v>
      </c>
      <c r="C25" s="77" t="s">
        <v>87</v>
      </c>
      <c r="D25" s="41" t="s">
        <v>318</v>
      </c>
      <c r="E25" s="61">
        <f t="shared" si="0"/>
        <v>33.5</v>
      </c>
      <c r="F25" s="61">
        <v>0</v>
      </c>
      <c r="G25" s="42">
        <v>33.5</v>
      </c>
    </row>
    <row r="26" spans="1:7" ht="19.5" customHeight="1">
      <c r="A26" s="41" t="s">
        <v>313</v>
      </c>
      <c r="B26" s="60" t="s">
        <v>104</v>
      </c>
      <c r="C26" s="77" t="s">
        <v>87</v>
      </c>
      <c r="D26" s="41" t="s">
        <v>319</v>
      </c>
      <c r="E26" s="61">
        <f t="shared" si="0"/>
        <v>67.73</v>
      </c>
      <c r="F26" s="61">
        <v>0</v>
      </c>
      <c r="G26" s="42">
        <v>67.73</v>
      </c>
    </row>
    <row r="27" spans="1:7" ht="19.5" customHeight="1">
      <c r="A27" s="41" t="s">
        <v>313</v>
      </c>
      <c r="B27" s="60" t="s">
        <v>309</v>
      </c>
      <c r="C27" s="77" t="s">
        <v>87</v>
      </c>
      <c r="D27" s="41" t="s">
        <v>320</v>
      </c>
      <c r="E27" s="61">
        <f t="shared" si="0"/>
        <v>5</v>
      </c>
      <c r="F27" s="61">
        <v>0</v>
      </c>
      <c r="G27" s="42">
        <v>5</v>
      </c>
    </row>
    <row r="28" spans="1:7" ht="19.5" customHeight="1">
      <c r="A28" s="41" t="s">
        <v>313</v>
      </c>
      <c r="B28" s="60" t="s">
        <v>321</v>
      </c>
      <c r="C28" s="77" t="s">
        <v>87</v>
      </c>
      <c r="D28" s="41" t="s">
        <v>322</v>
      </c>
      <c r="E28" s="61">
        <f t="shared" si="0"/>
        <v>20</v>
      </c>
      <c r="F28" s="61">
        <v>0</v>
      </c>
      <c r="G28" s="42">
        <v>20</v>
      </c>
    </row>
    <row r="29" spans="1:7" ht="19.5" customHeight="1">
      <c r="A29" s="41" t="s">
        <v>313</v>
      </c>
      <c r="B29" s="60" t="s">
        <v>323</v>
      </c>
      <c r="C29" s="77" t="s">
        <v>87</v>
      </c>
      <c r="D29" s="41" t="s">
        <v>324</v>
      </c>
      <c r="E29" s="61">
        <f t="shared" si="0"/>
        <v>7.76</v>
      </c>
      <c r="F29" s="61">
        <v>0</v>
      </c>
      <c r="G29" s="42">
        <v>7.76</v>
      </c>
    </row>
    <row r="30" spans="1:7" ht="19.5" customHeight="1">
      <c r="A30" s="41" t="s">
        <v>313</v>
      </c>
      <c r="B30" s="60" t="s">
        <v>325</v>
      </c>
      <c r="C30" s="77" t="s">
        <v>87</v>
      </c>
      <c r="D30" s="41" t="s">
        <v>326</v>
      </c>
      <c r="E30" s="61">
        <f t="shared" si="0"/>
        <v>37.34</v>
      </c>
      <c r="F30" s="61">
        <v>0</v>
      </c>
      <c r="G30" s="42">
        <v>37.34</v>
      </c>
    </row>
    <row r="31" spans="1:7" ht="19.5" customHeight="1">
      <c r="A31" s="41" t="s">
        <v>313</v>
      </c>
      <c r="B31" s="60" t="s">
        <v>327</v>
      </c>
      <c r="C31" s="77" t="s">
        <v>87</v>
      </c>
      <c r="D31" s="41" t="s">
        <v>328</v>
      </c>
      <c r="E31" s="61">
        <f t="shared" si="0"/>
        <v>28.8</v>
      </c>
      <c r="F31" s="61">
        <v>0</v>
      </c>
      <c r="G31" s="42">
        <v>28.8</v>
      </c>
    </row>
    <row r="32" spans="1:7" ht="19.5" customHeight="1">
      <c r="A32" s="41" t="s">
        <v>313</v>
      </c>
      <c r="B32" s="60" t="s">
        <v>329</v>
      </c>
      <c r="C32" s="77" t="s">
        <v>87</v>
      </c>
      <c r="D32" s="41" t="s">
        <v>330</v>
      </c>
      <c r="E32" s="61">
        <f t="shared" si="0"/>
        <v>19.4</v>
      </c>
      <c r="F32" s="61">
        <v>0</v>
      </c>
      <c r="G32" s="42">
        <v>19.4</v>
      </c>
    </row>
    <row r="33" spans="1:7" ht="19.5" customHeight="1">
      <c r="A33" s="41" t="s">
        <v>313</v>
      </c>
      <c r="B33" s="60" t="s">
        <v>86</v>
      </c>
      <c r="C33" s="77" t="s">
        <v>87</v>
      </c>
      <c r="D33" s="41" t="s">
        <v>331</v>
      </c>
      <c r="E33" s="61">
        <f t="shared" si="0"/>
        <v>2.25</v>
      </c>
      <c r="F33" s="61">
        <v>0</v>
      </c>
      <c r="G33" s="42">
        <v>2.25</v>
      </c>
    </row>
    <row r="34" spans="1:7" ht="19.5" customHeight="1">
      <c r="A34" s="41" t="s">
        <v>38</v>
      </c>
      <c r="B34" s="60" t="s">
        <v>38</v>
      </c>
      <c r="C34" s="77" t="s">
        <v>38</v>
      </c>
      <c r="D34" s="41" t="s">
        <v>176</v>
      </c>
      <c r="E34" s="61">
        <f t="shared" si="0"/>
        <v>28.97</v>
      </c>
      <c r="F34" s="61">
        <v>28.97</v>
      </c>
      <c r="G34" s="42">
        <v>0</v>
      </c>
    </row>
    <row r="35" spans="1:7" ht="19.5" customHeight="1">
      <c r="A35" s="41" t="s">
        <v>332</v>
      </c>
      <c r="B35" s="60" t="s">
        <v>102</v>
      </c>
      <c r="C35" s="77" t="s">
        <v>87</v>
      </c>
      <c r="D35" s="41" t="s">
        <v>333</v>
      </c>
      <c r="E35" s="61">
        <f t="shared" si="0"/>
        <v>10.59</v>
      </c>
      <c r="F35" s="61">
        <v>10.59</v>
      </c>
      <c r="G35" s="42">
        <v>0</v>
      </c>
    </row>
    <row r="36" spans="1:7" ht="19.5" customHeight="1">
      <c r="A36" s="41" t="s">
        <v>332</v>
      </c>
      <c r="B36" s="60" t="s">
        <v>94</v>
      </c>
      <c r="C36" s="77" t="s">
        <v>87</v>
      </c>
      <c r="D36" s="41" t="s">
        <v>334</v>
      </c>
      <c r="E36" s="61">
        <f t="shared" si="0"/>
        <v>5</v>
      </c>
      <c r="F36" s="61">
        <v>5</v>
      </c>
      <c r="G36" s="42">
        <v>0</v>
      </c>
    </row>
    <row r="37" spans="1:7" ht="19.5" customHeight="1">
      <c r="A37" s="41" t="s">
        <v>332</v>
      </c>
      <c r="B37" s="60" t="s">
        <v>301</v>
      </c>
      <c r="C37" s="77" t="s">
        <v>87</v>
      </c>
      <c r="D37" s="41" t="s">
        <v>179</v>
      </c>
      <c r="E37" s="61">
        <f t="shared" si="0"/>
        <v>5</v>
      </c>
      <c r="F37" s="61">
        <v>5</v>
      </c>
      <c r="G37" s="42">
        <v>0</v>
      </c>
    </row>
    <row r="38" spans="1:7" ht="19.5" customHeight="1">
      <c r="A38" s="41" t="s">
        <v>332</v>
      </c>
      <c r="B38" s="60" t="s">
        <v>303</v>
      </c>
      <c r="C38" s="77" t="s">
        <v>87</v>
      </c>
      <c r="D38" s="41" t="s">
        <v>335</v>
      </c>
      <c r="E38" s="61">
        <f t="shared" si="0"/>
        <v>0.38</v>
      </c>
      <c r="F38" s="61">
        <v>0.38</v>
      </c>
      <c r="G38" s="42">
        <v>0</v>
      </c>
    </row>
    <row r="39" spans="1:7" ht="19.5" customHeight="1">
      <c r="A39" s="41" t="s">
        <v>332</v>
      </c>
      <c r="B39" s="60" t="s">
        <v>86</v>
      </c>
      <c r="C39" s="77" t="s">
        <v>87</v>
      </c>
      <c r="D39" s="41" t="s">
        <v>336</v>
      </c>
      <c r="E39" s="61">
        <f t="shared" si="0"/>
        <v>8</v>
      </c>
      <c r="F39" s="61">
        <v>8</v>
      </c>
      <c r="G39" s="42">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F26"/>
  <sheetViews>
    <sheetView showGridLines="0" showZeros="0" workbookViewId="0" topLeftCell="A1">
      <selection activeCell="A1" sqref="A1"/>
    </sheetView>
  </sheetViews>
  <sheetFormatPr defaultColWidth="9.33203125" defaultRowHeight="11.25"/>
  <cols>
    <col min="1" max="1" width="5.66015625" style="0" customWidth="1"/>
    <col min="2" max="3" width="4.5" style="0" customWidth="1"/>
    <col min="4" max="4" width="12.5" style="0" customWidth="1"/>
    <col min="5" max="5" width="81.66015625" style="0" customWidth="1"/>
    <col min="6" max="6" width="25" style="0" customWidth="1"/>
  </cols>
  <sheetData>
    <row r="1" spans="1:6" ht="19.5" customHeight="1">
      <c r="A1" s="18"/>
      <c r="B1" s="19"/>
      <c r="C1" s="19"/>
      <c r="D1" s="19"/>
      <c r="E1" s="19"/>
      <c r="F1" s="20" t="s">
        <v>337</v>
      </c>
    </row>
    <row r="2" spans="1:6" ht="19.5" customHeight="1">
      <c r="A2" s="21" t="s">
        <v>338</v>
      </c>
      <c r="B2" s="21"/>
      <c r="C2" s="21"/>
      <c r="D2" s="21"/>
      <c r="E2" s="21"/>
      <c r="F2" s="21"/>
    </row>
    <row r="3" spans="1:6" ht="19.5" customHeight="1">
      <c r="A3" s="22" t="s">
        <v>0</v>
      </c>
      <c r="B3" s="23"/>
      <c r="C3" s="23"/>
      <c r="D3" s="66"/>
      <c r="E3" s="66"/>
      <c r="F3" s="25" t="s">
        <v>5</v>
      </c>
    </row>
    <row r="4" spans="1:6" ht="19.5" customHeight="1">
      <c r="A4" s="26" t="s">
        <v>69</v>
      </c>
      <c r="B4" s="27"/>
      <c r="C4" s="28"/>
      <c r="D4" s="67" t="s">
        <v>70</v>
      </c>
      <c r="E4" s="48" t="s">
        <v>339</v>
      </c>
      <c r="F4" s="30" t="s">
        <v>72</v>
      </c>
    </row>
    <row r="5" spans="1:6" ht="19.5" customHeight="1">
      <c r="A5" s="34" t="s">
        <v>79</v>
      </c>
      <c r="B5" s="35" t="s">
        <v>80</v>
      </c>
      <c r="C5" s="36" t="s">
        <v>81</v>
      </c>
      <c r="D5" s="68"/>
      <c r="E5" s="48"/>
      <c r="F5" s="30"/>
    </row>
    <row r="6" spans="1:6" ht="19.5" customHeight="1">
      <c r="A6" s="60" t="s">
        <v>38</v>
      </c>
      <c r="B6" s="60" t="s">
        <v>38</v>
      </c>
      <c r="C6" s="60" t="s">
        <v>38</v>
      </c>
      <c r="D6" s="69" t="s">
        <v>38</v>
      </c>
      <c r="E6" s="69" t="s">
        <v>59</v>
      </c>
      <c r="F6" s="70">
        <v>1498.88</v>
      </c>
    </row>
    <row r="7" spans="1:6" ht="19.5" customHeight="1">
      <c r="A7" s="60" t="s">
        <v>38</v>
      </c>
      <c r="B7" s="60" t="s">
        <v>38</v>
      </c>
      <c r="C7" s="60" t="s">
        <v>38</v>
      </c>
      <c r="D7" s="69" t="s">
        <v>38</v>
      </c>
      <c r="E7" s="69" t="s">
        <v>82</v>
      </c>
      <c r="F7" s="70">
        <v>1498.88</v>
      </c>
    </row>
    <row r="8" spans="1:6" ht="19.5" customHeight="1">
      <c r="A8" s="60" t="s">
        <v>38</v>
      </c>
      <c r="B8" s="60" t="s">
        <v>38</v>
      </c>
      <c r="C8" s="60" t="s">
        <v>38</v>
      </c>
      <c r="D8" s="69" t="s">
        <v>38</v>
      </c>
      <c r="E8" s="69" t="s">
        <v>83</v>
      </c>
      <c r="F8" s="70">
        <v>1498.88</v>
      </c>
    </row>
    <row r="9" spans="1:6" ht="19.5" customHeight="1">
      <c r="A9" s="60" t="s">
        <v>38</v>
      </c>
      <c r="B9" s="60" t="s">
        <v>38</v>
      </c>
      <c r="C9" s="60" t="s">
        <v>38</v>
      </c>
      <c r="D9" s="69" t="s">
        <v>38</v>
      </c>
      <c r="E9" s="69" t="s">
        <v>88</v>
      </c>
      <c r="F9" s="70">
        <v>990</v>
      </c>
    </row>
    <row r="10" spans="1:6" ht="19.5" customHeight="1">
      <c r="A10" s="60" t="s">
        <v>84</v>
      </c>
      <c r="B10" s="60" t="s">
        <v>85</v>
      </c>
      <c r="C10" s="60" t="s">
        <v>86</v>
      </c>
      <c r="D10" s="69" t="s">
        <v>87</v>
      </c>
      <c r="E10" s="69" t="s">
        <v>340</v>
      </c>
      <c r="F10" s="70">
        <v>950</v>
      </c>
    </row>
    <row r="11" spans="1:6" ht="19.5" customHeight="1">
      <c r="A11" s="60" t="s">
        <v>84</v>
      </c>
      <c r="B11" s="60" t="s">
        <v>85</v>
      </c>
      <c r="C11" s="60" t="s">
        <v>86</v>
      </c>
      <c r="D11" s="69" t="s">
        <v>87</v>
      </c>
      <c r="E11" s="69" t="s">
        <v>341</v>
      </c>
      <c r="F11" s="70">
        <v>40</v>
      </c>
    </row>
    <row r="12" spans="1:6" ht="19.5" customHeight="1">
      <c r="A12" s="60" t="s">
        <v>38</v>
      </c>
      <c r="B12" s="60" t="s">
        <v>38</v>
      </c>
      <c r="C12" s="60" t="s">
        <v>38</v>
      </c>
      <c r="D12" s="69" t="s">
        <v>38</v>
      </c>
      <c r="E12" s="69" t="s">
        <v>92</v>
      </c>
      <c r="F12" s="70">
        <v>500</v>
      </c>
    </row>
    <row r="13" spans="1:6" ht="19.5" customHeight="1">
      <c r="A13" s="60" t="s">
        <v>89</v>
      </c>
      <c r="B13" s="60" t="s">
        <v>90</v>
      </c>
      <c r="C13" s="60" t="s">
        <v>91</v>
      </c>
      <c r="D13" s="69" t="s">
        <v>87</v>
      </c>
      <c r="E13" s="69" t="s">
        <v>342</v>
      </c>
      <c r="F13" s="70">
        <v>43.33</v>
      </c>
    </row>
    <row r="14" spans="1:6" ht="19.5" customHeight="1">
      <c r="A14" s="60" t="s">
        <v>89</v>
      </c>
      <c r="B14" s="60" t="s">
        <v>90</v>
      </c>
      <c r="C14" s="60" t="s">
        <v>91</v>
      </c>
      <c r="D14" s="69" t="s">
        <v>87</v>
      </c>
      <c r="E14" s="69" t="s">
        <v>343</v>
      </c>
      <c r="F14" s="70">
        <v>33.6</v>
      </c>
    </row>
    <row r="15" spans="1:6" ht="19.5" customHeight="1">
      <c r="A15" s="60" t="s">
        <v>89</v>
      </c>
      <c r="B15" s="60" t="s">
        <v>90</v>
      </c>
      <c r="C15" s="60" t="s">
        <v>91</v>
      </c>
      <c r="D15" s="69" t="s">
        <v>87</v>
      </c>
      <c r="E15" s="69" t="s">
        <v>344</v>
      </c>
      <c r="F15" s="70">
        <v>101.14</v>
      </c>
    </row>
    <row r="16" spans="1:6" ht="19.5" customHeight="1">
      <c r="A16" s="60" t="s">
        <v>89</v>
      </c>
      <c r="B16" s="60" t="s">
        <v>90</v>
      </c>
      <c r="C16" s="60" t="s">
        <v>91</v>
      </c>
      <c r="D16" s="69" t="s">
        <v>87</v>
      </c>
      <c r="E16" s="69" t="s">
        <v>345</v>
      </c>
      <c r="F16" s="70">
        <v>85.27</v>
      </c>
    </row>
    <row r="17" spans="1:6" ht="19.5" customHeight="1">
      <c r="A17" s="60" t="s">
        <v>89</v>
      </c>
      <c r="B17" s="60" t="s">
        <v>90</v>
      </c>
      <c r="C17" s="60" t="s">
        <v>91</v>
      </c>
      <c r="D17" s="69" t="s">
        <v>87</v>
      </c>
      <c r="E17" s="69" t="s">
        <v>346</v>
      </c>
      <c r="F17" s="70">
        <v>60</v>
      </c>
    </row>
    <row r="18" spans="1:6" ht="19.5" customHeight="1">
      <c r="A18" s="60" t="s">
        <v>89</v>
      </c>
      <c r="B18" s="60" t="s">
        <v>90</v>
      </c>
      <c r="C18" s="60" t="s">
        <v>91</v>
      </c>
      <c r="D18" s="69" t="s">
        <v>87</v>
      </c>
      <c r="E18" s="69" t="s">
        <v>347</v>
      </c>
      <c r="F18" s="70">
        <v>31</v>
      </c>
    </row>
    <row r="19" spans="1:6" ht="19.5" customHeight="1">
      <c r="A19" s="60" t="s">
        <v>89</v>
      </c>
      <c r="B19" s="60" t="s">
        <v>90</v>
      </c>
      <c r="C19" s="60" t="s">
        <v>91</v>
      </c>
      <c r="D19" s="69" t="s">
        <v>87</v>
      </c>
      <c r="E19" s="69" t="s">
        <v>348</v>
      </c>
      <c r="F19" s="70">
        <v>50</v>
      </c>
    </row>
    <row r="20" spans="1:6" ht="19.5" customHeight="1">
      <c r="A20" s="60" t="s">
        <v>89</v>
      </c>
      <c r="B20" s="60" t="s">
        <v>90</v>
      </c>
      <c r="C20" s="60" t="s">
        <v>91</v>
      </c>
      <c r="D20" s="69" t="s">
        <v>87</v>
      </c>
      <c r="E20" s="69" t="s">
        <v>349</v>
      </c>
      <c r="F20" s="70">
        <v>25.66</v>
      </c>
    </row>
    <row r="21" spans="1:6" ht="19.5" customHeight="1">
      <c r="A21" s="60" t="s">
        <v>89</v>
      </c>
      <c r="B21" s="60" t="s">
        <v>90</v>
      </c>
      <c r="C21" s="60" t="s">
        <v>91</v>
      </c>
      <c r="D21" s="69" t="s">
        <v>87</v>
      </c>
      <c r="E21" s="69" t="s">
        <v>350</v>
      </c>
      <c r="F21" s="70">
        <v>30</v>
      </c>
    </row>
    <row r="22" spans="1:6" ht="19.5" customHeight="1">
      <c r="A22" s="60" t="s">
        <v>89</v>
      </c>
      <c r="B22" s="60" t="s">
        <v>90</v>
      </c>
      <c r="C22" s="60" t="s">
        <v>91</v>
      </c>
      <c r="D22" s="69" t="s">
        <v>87</v>
      </c>
      <c r="E22" s="69" t="s">
        <v>351</v>
      </c>
      <c r="F22" s="70">
        <v>40</v>
      </c>
    </row>
    <row r="23" spans="1:6" ht="19.5" customHeight="1">
      <c r="A23" s="60" t="s">
        <v>38</v>
      </c>
      <c r="B23" s="60" t="s">
        <v>38</v>
      </c>
      <c r="C23" s="60" t="s">
        <v>38</v>
      </c>
      <c r="D23" s="69" t="s">
        <v>38</v>
      </c>
      <c r="E23" s="69" t="s">
        <v>95</v>
      </c>
      <c r="F23" s="70">
        <v>0.88</v>
      </c>
    </row>
    <row r="24" spans="1:6" ht="19.5" customHeight="1">
      <c r="A24" s="60" t="s">
        <v>93</v>
      </c>
      <c r="B24" s="60" t="s">
        <v>94</v>
      </c>
      <c r="C24" s="60" t="s">
        <v>94</v>
      </c>
      <c r="D24" s="69" t="s">
        <v>87</v>
      </c>
      <c r="E24" s="69" t="s">
        <v>352</v>
      </c>
      <c r="F24" s="70">
        <v>0.88</v>
      </c>
    </row>
    <row r="25" spans="1:6" ht="19.5" customHeight="1">
      <c r="A25" s="60" t="s">
        <v>38</v>
      </c>
      <c r="B25" s="60" t="s">
        <v>38</v>
      </c>
      <c r="C25" s="60" t="s">
        <v>38</v>
      </c>
      <c r="D25" s="69" t="s">
        <v>38</v>
      </c>
      <c r="E25" s="69" t="s">
        <v>103</v>
      </c>
      <c r="F25" s="70">
        <v>8</v>
      </c>
    </row>
    <row r="26" spans="1:6" ht="19.5" customHeight="1">
      <c r="A26" s="60" t="s">
        <v>101</v>
      </c>
      <c r="B26" s="60" t="s">
        <v>99</v>
      </c>
      <c r="C26" s="60" t="s">
        <v>102</v>
      </c>
      <c r="D26" s="69" t="s">
        <v>87</v>
      </c>
      <c r="E26" s="69" t="s">
        <v>353</v>
      </c>
      <c r="F26" s="70">
        <v>8</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杨小乔</cp:lastModifiedBy>
  <dcterms:created xsi:type="dcterms:W3CDTF">2021-03-23T05:00:27Z</dcterms:created>
  <dcterms:modified xsi:type="dcterms:W3CDTF">2022-07-28T02:29:35Z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77472F6136724E4197CA2246AF2C0714</vt:lpwstr>
  </property>
  <property fmtid="{D5CDD505-2E9C-101B-9397-08002B2CF9AE}" pid="4" name="KSOProductBuildV">
    <vt:lpwstr>2052-11.1.0.11830</vt:lpwstr>
  </property>
</Properties>
</file>