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s>
  <calcPr fullCalcOnLoad="1"/>
</workbook>
</file>

<file path=xl/sharedStrings.xml><?xml version="1.0" encoding="utf-8"?>
<sst xmlns="http://schemas.openxmlformats.org/spreadsheetml/2006/main" count="1358" uniqueCount="578">
  <si>
    <t>四川省食品药品检验检测院</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</si>
  <si>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</si>
  <si>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</si>
  <si>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</si>
  <si>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</si>
  <si>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</si>
  <si>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</si>
  <si>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</si>
  <si>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</si>
  <si>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</si>
  <si>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</si>
  <si>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</si>
  <si>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</si>
  <si>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</si>
  <si>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</si>
  <si>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</si>
  <si>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</si>
  <si>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</si>
  <si>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</si>
  <si>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</si>
  <si>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</si>
  <si>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</si>
  <si>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</si>
  <si>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</si>
  <si>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</si>
  <si>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</si>
  <si>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</si>
  <si>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</si>
  <si>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</si>
  <si>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</si>
  <si>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</si>
  <si>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</si>
  <si>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</si>
  <si>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</si>
  <si>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</si>
  <si>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</si>
  <si>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</si>
  <si>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</si>
  <si>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</si>
  <si>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</si>
  <si>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</si>
  <si>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</si>
  <si>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</si>
  <si>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</si>
  <si>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</si>
  <si>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</si>
  <si>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</si>
  <si>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</si>
  <si>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</si>
  <si>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</si>
  <si>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</si>
  <si>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</si>
  <si>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</si>
  <si>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</si>
  <si>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</si>
  <si>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</si>
  <si>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</si>
  <si>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</si>
  <si>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</si>
  <si>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</si>
  <si>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</si>
  <si>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</si>
  <si>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</si>
  <si>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</si>
  <si>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</si>
  <si>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</si>
  <si>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</si>
  <si>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</si>
  <si>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</si>
  <si>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</si>
  <si>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</si>
  <si>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</si>
  <si>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</si>
  <si>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</si>
  <si>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</si>
  <si>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</si>
  <si>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</si>
  <si>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</si>
  <si>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</si>
  <si>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</si>
  <si>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</si>
  <si>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</si>
  <si>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201</t>
  </si>
  <si>
    <t>38</t>
  </si>
  <si>
    <t>12</t>
  </si>
  <si>
    <t>335902</t>
  </si>
  <si>
    <t>药品事务</t>
  </si>
  <si>
    <t>13</t>
  </si>
  <si>
    <t>医疗器械事务</t>
  </si>
  <si>
    <t>50</t>
  </si>
  <si>
    <t>事业运行</t>
  </si>
  <si>
    <t>99</t>
  </si>
  <si>
    <t>其他市场监督管理事务</t>
  </si>
  <si>
    <t>205</t>
  </si>
  <si>
    <t>08</t>
  </si>
  <si>
    <t>03</t>
  </si>
  <si>
    <t>培训支出</t>
  </si>
  <si>
    <t>208</t>
  </si>
  <si>
    <t>05</t>
  </si>
  <si>
    <t>机关事业单位基本养老保险缴费支出</t>
  </si>
  <si>
    <t>06</t>
  </si>
  <si>
    <t>机关事业单位职业年金缴费支出</t>
  </si>
  <si>
    <t>210</t>
  </si>
  <si>
    <t>11</t>
  </si>
  <si>
    <t>02</t>
  </si>
  <si>
    <t>事业单位医疗</t>
  </si>
  <si>
    <t>221</t>
  </si>
  <si>
    <t>01</t>
  </si>
  <si>
    <t>住房公积金</t>
  </si>
  <si>
    <t>购房补贴</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</si>
  <si>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</si>
  <si>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</si>
  <si>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</si>
  <si>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</si>
  <si>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</si>
  <si>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</si>
  <si>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</si>
  <si>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</si>
  <si>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</si>
  <si>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</si>
  <si>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</si>
  <si>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</si>
  <si>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</si>
  <si>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</si>
  <si>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</si>
  <si>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</si>
  <si>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</si>
  <si>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</si>
  <si>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</si>
  <si>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</si>
  <si>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</si>
  <si>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</si>
  <si>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</si>
  <si>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</si>
  <si>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</si>
  <si>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</si>
  <si>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</si>
  <si>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</si>
  <si>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</si>
  <si>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</si>
  <si>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</si>
  <si>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</si>
  <si>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</si>
  <si>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</si>
  <si>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</si>
  <si>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</si>
  <si>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</si>
  <si>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</si>
  <si>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</si>
  <si>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</si>
  <si>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</si>
  <si>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</si>
  <si>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</si>
  <si>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</si>
  <si>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</si>
  <si>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</si>
  <si>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</si>
  <si>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</si>
  <si>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</si>
  <si>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</si>
  <si>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</si>
  <si>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</si>
  <si>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</si>
  <si>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</si>
  <si>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</si>
  <si>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</si>
  <si>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</si>
  <si>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</si>
  <si>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</si>
  <si>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</si>
  <si>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</si>
  <si>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</si>
  <si>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</si>
  <si>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</si>
  <si>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</si>
  <si>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</si>
  <si>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</si>
  <si>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</si>
  <si>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</si>
  <si>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</si>
  <si>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 xml:space="preserve">  资本性支出（二）</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</si>
  <si>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</si>
  <si>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</si>
  <si>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</si>
  <si>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</si>
  <si>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</si>
  <si>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</si>
  <si>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</si>
  <si>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</si>
  <si>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</si>
  <si>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</si>
  <si>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</si>
  <si>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</si>
  <si>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</si>
  <si>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</si>
  <si>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</si>
  <si>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</si>
  <si>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</si>
  <si>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</si>
  <si>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</si>
  <si>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</si>
  <si>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</si>
  <si>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</si>
  <si>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</si>
  <si>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</si>
  <si>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</si>
  <si>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</si>
  <si>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</si>
  <si>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</si>
  <si>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</si>
  <si>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</si>
  <si>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</si>
  <si>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</si>
  <si>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</si>
  <si>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</si>
  <si>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</si>
  <si>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</si>
  <si>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</si>
  <si>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</si>
  <si>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</si>
  <si>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</si>
  <si>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</si>
  <si>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</si>
  <si>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</si>
  <si>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</si>
  <si>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</si>
  <si>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</si>
  <si>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</si>
  <si>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</si>
  <si>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</si>
  <si>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</si>
  <si>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</si>
  <si>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</si>
  <si>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</si>
  <si>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</si>
  <si>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</si>
  <si>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</si>
  <si>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</si>
  <si>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</si>
  <si>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</si>
  <si>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</si>
  <si>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</si>
  <si>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</si>
  <si>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</si>
  <si>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</si>
  <si>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</si>
  <si>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</si>
  <si>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</si>
  <si>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</si>
  <si>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</si>
  <si>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</si>
  <si>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</si>
  <si>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</si>
  <si>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</si>
  <si>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</si>
  <si>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</si>
  <si>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</si>
  <si>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</si>
  <si>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</si>
  <si>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</si>
  <si>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</si>
  <si>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</si>
  <si>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</si>
  <si>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</si>
  <si>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</si>
  <si>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</si>
  <si>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</si>
  <si>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</si>
  <si>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</si>
  <si>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</si>
  <si>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</si>
  <si>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</si>
  <si>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</si>
  <si>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</si>
  <si>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</si>
  <si>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</si>
  <si>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市场监督管理事务</t>
  </si>
  <si>
    <t xml:space="preserve">    药品事务</t>
  </si>
  <si>
    <t xml:space="preserve">    事业运行</t>
  </si>
  <si>
    <t xml:space="preserve">    其他市场监督管理事务</t>
  </si>
  <si>
    <t>教育支出</t>
  </si>
  <si>
    <t xml:space="preserve">  进修及培训</t>
  </si>
  <si>
    <t xml:space="preserve">    培训支出</t>
  </si>
  <si>
    <t>社会保障和就业支出</t>
  </si>
  <si>
    <t xml:space="preserve">  行政事业单位养老支出</t>
  </si>
  <si>
    <t xml:space="preserve">    机关事业单位基本养老保险缴费支出</t>
  </si>
  <si>
    <t>住房保障支出</t>
  </si>
  <si>
    <t xml:space="preserve">  住房改革支出</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</si>
  <si>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</si>
  <si>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</si>
  <si>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</si>
  <si>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</si>
  <si>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</si>
  <si>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</si>
  <si>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</si>
  <si>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</si>
  <si>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</si>
  <si>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</si>
  <si>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</si>
  <si>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</si>
  <si>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</si>
  <si>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302</t>
  </si>
  <si>
    <t xml:space="preserve">  09</t>
  </si>
  <si>
    <t xml:space="preserve">  物业管理费</t>
  </si>
  <si>
    <t xml:space="preserve">  11</t>
  </si>
  <si>
    <t xml:space="preserve">  差旅费</t>
  </si>
  <si>
    <t xml:space="preserve">  13</t>
  </si>
  <si>
    <t xml:space="preserve">  维修(护)费</t>
  </si>
  <si>
    <t xml:space="preserve">  16</t>
  </si>
  <si>
    <t xml:space="preserve">  培训费</t>
  </si>
  <si>
    <t xml:space="preserve">  17</t>
  </si>
  <si>
    <t xml:space="preserve">  公务接待费</t>
  </si>
  <si>
    <t xml:space="preserve">  31</t>
  </si>
  <si>
    <t xml:space="preserve">  公务用车运行维护费</t>
  </si>
  <si>
    <t>表3-2</t>
  </si>
  <si>
    <t>一般公共预算项目支出预算表</t>
  </si>
  <si>
    <t>单位名称（项目）</t>
  </si>
  <si>
    <t xml:space="preserve">  仿制药一致性评价专项</t>
  </si>
  <si>
    <t xml:space="preserve">  设施委托维护检测专项（运转类）</t>
  </si>
  <si>
    <t xml:space="preserve">  省级补助药品检测能力提升专项</t>
  </si>
  <si>
    <t xml:space="preserve">  省级药品、医疗器械、化妆品抽检专项</t>
  </si>
  <si>
    <t xml:space="preserve">  实验室设施专用耗材项目（运转类）</t>
  </si>
  <si>
    <t xml:space="preserve">  中央补助药品抽验专项</t>
  </si>
  <si>
    <t xml:space="preserve">  中药（民族药）标准提升</t>
  </si>
  <si>
    <t xml:space="preserve">  注射剂和中药饮片抽检探索性研究</t>
  </si>
  <si>
    <t xml:space="preserve">  设备购置经费（运转类）</t>
  </si>
  <si>
    <t xml:space="preserve">  精密仪器维保项目（运转类）</t>
  </si>
  <si>
    <t xml:space="preserve">  实验辅助设备维护项目（运转类）</t>
  </si>
  <si>
    <t xml:space="preserve">  食品中多农残高通量快速筛查体系建立</t>
  </si>
  <si>
    <t xml:space="preserve">  通用仪器设备维修维保项目（运转类）</t>
  </si>
  <si>
    <t xml:space="preserve">  网络平台维护及精密仪器维保项目（运转类）</t>
  </si>
  <si>
    <t xml:space="preserve">  医疗器械检验检测能力提升专项</t>
  </si>
  <si>
    <t xml:space="preserve">  仪器设备搬迁维护项目（运转类）</t>
  </si>
  <si>
    <t xml:space="preserve">  质谱维护项目（运转类）</t>
  </si>
  <si>
    <t xml:space="preserve">  中央补助食品抽检专项</t>
  </si>
  <si>
    <t xml:space="preserve">  省级补助队伍能力建设专项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</si>
  <si>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</si>
  <si>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</si>
  <si>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</si>
  <si>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</si>
  <si>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</si>
  <si>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</si>
  <si>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</si>
  <si>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</si>
  <si>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</si>
  <si>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</si>
  <si>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</si>
  <si>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</si>
  <si>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表4-1</t>
  </si>
  <si>
    <t>政府性基金预算“三公”经费支出预算表</t>
  </si>
  <si>
    <t>表5</t>
  </si>
  <si>
    <t>国有资本经营预算支出预算表</t>
  </si>
  <si>
    <t>本年国有资本经营预算支出</t>
  </si>
  <si>
    <t>表6</t>
  </si>
  <si>
    <t>2021年省级部门预算项目绩效目标（部门预算）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</si>
  <si>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</si>
  <si>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</si>
  <si>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</si>
  <si>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</si>
  <si>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</si>
  <si>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</si>
  <si>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</si>
  <si>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</si>
  <si>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</si>
  <si>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</si>
  <si>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</si>
  <si>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</si>
  <si>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335902-四川省食品药品检验检测院</t>
  </si>
  <si>
    <t xml:space="preserve">及时更新我院日常工作所需办公设备，开展LIMS升级及验证工作。满足必要的办公需求，确保系统满足国产化和数据可靠性要求，保障检验工作顺利开展。
</t>
  </si>
  <si>
    <t>LIMS系统软件1套，按需求完成系统二次开发，4Q验证记录1套，应用防火墙1台</t>
  </si>
  <si>
    <t>100%</t>
  </si>
  <si>
    <t>持续提高单位工作效率</t>
  </si>
  <si>
    <t>良好</t>
  </si>
  <si>
    <t>升级后系统使用满意度</t>
  </si>
  <si>
    <t xml:space="preserve">≥90% 
</t>
  </si>
  <si>
    <t>采购办公设备60台套</t>
  </si>
  <si>
    <t>≥80%</t>
  </si>
  <si>
    <t>职工对办公设备的满意度</t>
  </si>
  <si>
    <t xml:space="preserve">≥90% </t>
  </si>
  <si>
    <t>升级后的系统满足国产化和数据可靠性要求</t>
  </si>
  <si>
    <t>≥90%</t>
  </si>
  <si>
    <t>按计划完成系统升级、验证、服务器加固工作</t>
  </si>
  <si>
    <t>通过组织开展对药、械、化的抽检工作，及时发现相关品的质量问题，及时排除安全隐患，为监管提供数据支撑，切实保障和维护消费者的使用安全。保障委托检验业务顺利开展。</t>
  </si>
  <si>
    <t>化妆品监督抽检715批次</t>
  </si>
  <si>
    <t>不合格报告处置率</t>
  </si>
  <si>
    <t>上级部门对抽检工作的满意度</t>
  </si>
  <si>
    <t>满意</t>
  </si>
  <si>
    <t>药品抽样800批次，药品检验500批次</t>
  </si>
  <si>
    <t>检验检测报告质量</t>
  </si>
  <si>
    <t>医疗器械检验77批次</t>
  </si>
  <si>
    <t>不合格报告及复检推翻率</t>
  </si>
  <si>
    <t>≤2%</t>
  </si>
  <si>
    <t>任务完成时间</t>
  </si>
  <si>
    <t>2021年年底前完成</t>
  </si>
  <si>
    <t>化妆品抽检经费按5600元/批</t>
  </si>
  <si>
    <t>≤100%</t>
  </si>
  <si>
    <t>药品抽检经费按6600元/批</t>
  </si>
  <si>
    <t>医疗器械抽检经费按8000元/批</t>
  </si>
  <si>
    <t>通过组织开展对药、械、化的抽检工作，及时发现相关品的质量问题，及时排除安全隐患，为监管提供数据支撑，切实保障和维护消费者的使用安全。同时保障委托检验业务顺利实施。</t>
  </si>
  <si>
    <t>化妆品抽样300批次</t>
  </si>
  <si>
    <t>化妆品检验1000批次</t>
  </si>
  <si>
    <t>药品检验1000批次</t>
  </si>
  <si>
    <t>医疗器械检验800批次</t>
  </si>
  <si>
    <t>完成药包材抽验批次250批</t>
  </si>
  <si>
    <t>注册复核受理检品完成率</t>
  </si>
  <si>
    <t>随机抽查1%留样复检率</t>
  </si>
  <si>
    <t>化妆品抽检经费按4600元/批</t>
  </si>
  <si>
    <t>药品生产环节抽检经费按3300元/批</t>
  </si>
  <si>
    <t>药品其他抽检经费按2600元/批</t>
  </si>
  <si>
    <t>医疗器械监督抽检经费按6200元/批</t>
  </si>
  <si>
    <t>医疗器械洁净室评价性抽检按25000元/家企业</t>
  </si>
  <si>
    <t>药包材抽检按4400/批次</t>
  </si>
  <si>
    <t>生物制品批签发按3500元/批次</t>
  </si>
  <si>
    <t>进口人血白蛋白批签发按10000元/批次</t>
  </si>
  <si>
    <t>药品注册复核按5000元/批次</t>
  </si>
  <si>
    <t>化药和中药饮片2项进行探索性研究，并进行产品质量评估和撰写质量分析报告</t>
  </si>
  <si>
    <t>2大类（化药和饮片）各完成一个质量分析报告</t>
  </si>
  <si>
    <t>完成2大类/年*1个/类=2个质量分析报告。</t>
  </si>
  <si>
    <t>评价辖区内部分化药和饮片质量状况，为监管提供建议和技术支撑</t>
  </si>
  <si>
    <t>上级部门的满意度</t>
  </si>
  <si>
    <t>完成探索性研究进行质量风险评估撰写质量分析</t>
  </si>
  <si>
    <t>项目完成时间</t>
  </si>
  <si>
    <t>2021/12/31</t>
  </si>
  <si>
    <t>每类质量分析报告</t>
  </si>
  <si>
    <t>≤80万元</t>
  </si>
  <si>
    <t>采购检验实验室能力建设所需仪器设备。</t>
  </si>
  <si>
    <t>采购药械化检验设备数量10台</t>
  </si>
  <si>
    <t>≥100%</t>
  </si>
  <si>
    <t>检验检测设备增加值</t>
  </si>
  <si>
    <t>≥1100万</t>
  </si>
  <si>
    <t>--</t>
  </si>
  <si>
    <t>增加检验检测能力3项</t>
  </si>
  <si>
    <t>新增设备使用年限</t>
  </si>
  <si>
    <t>≥5年</t>
  </si>
  <si>
    <t>完成国家药典委会标准提高课题数1个</t>
  </si>
  <si>
    <t>验收合格率</t>
  </si>
  <si>
    <t>2021年12月份完成（上报）验收</t>
  </si>
  <si>
    <t>1、专家管理办运行经费；2、完成完成中药材（饮片）标准常态化制修订品种数量不少于10个；3、完成医疗机构藏药制剂标准复核和出版工作不少于80个；4、完成羌、彝、苗药材标准招标及起草工作不少于50个。5、完成中（藏）药对照药材不少于10个。</t>
  </si>
  <si>
    <t>完成中药材（饮片）标准常态化制修订品种数量</t>
  </si>
  <si>
    <t>10个品种</t>
  </si>
  <si>
    <t>对四川省中药（民族药）标准的提升和促进作用</t>
  </si>
  <si>
    <t>保证临床用药安全有效</t>
  </si>
  <si>
    <t>服务对象满意度</t>
  </si>
  <si>
    <t>95%</t>
  </si>
  <si>
    <t>完成省级中药（民族药）对照药材及对照品的建立</t>
  </si>
  <si>
    <t>对四川省中药（民族药）产业的促进作用</t>
  </si>
  <si>
    <t>促进中药产业健康发展</t>
  </si>
  <si>
    <t>完成羌、彝、苗药材标准起草</t>
  </si>
  <si>
    <t>50个品种</t>
  </si>
  <si>
    <t>标准影响年限</t>
  </si>
  <si>
    <t>完成医疗机构藏药制剂标准出版</t>
  </si>
  <si>
    <t>80个制剂品种</t>
  </si>
  <si>
    <t>完成中药材（饮片）标准常态化制修订品种技术审核及质量标准上报</t>
  </si>
  <si>
    <t>增修订的质量标准达到技术指导原则的标准</t>
  </si>
  <si>
    <t>质量标准达到技术指导原则的标准</t>
  </si>
  <si>
    <t>完成四川省藏药材标准（增补本）出版</t>
  </si>
  <si>
    <t>办公室完成相关沟通协调初审上报等工作时限</t>
  </si>
  <si>
    <t>完成食品安全监督抽检5700批次；完成食品安全风险监测1200批次；完成食品安全评价性抽检590批次。</t>
  </si>
  <si>
    <t>完成国家食品安全监督抽检批次</t>
  </si>
  <si>
    <t>≥5700批次（普通食品≥5762批次；保健食品≥61批次）</t>
  </si>
  <si>
    <t>食品安全监管水平</t>
  </si>
  <si>
    <t>逐步提高</t>
  </si>
  <si>
    <t>市场监管部门考核</t>
  </si>
  <si>
    <t>通过考核</t>
  </si>
  <si>
    <t>完成国家食品安全风险监测抽检批次</t>
  </si>
  <si>
    <t>≥1200批次（普通食品≥1207批次；保健食品≥24批次）</t>
  </si>
  <si>
    <t>辖区内公众食品安全科普知识素养</t>
  </si>
  <si>
    <t>专家验收</t>
  </si>
  <si>
    <t>通过专家验收</t>
  </si>
  <si>
    <t>完成国家食品安全评价性抽检批次</t>
  </si>
  <si>
    <t>≥590批次（普通食品≥597批次）</t>
  </si>
  <si>
    <t>抽检监测结果的利用</t>
  </si>
  <si>
    <t>利用</t>
  </si>
  <si>
    <t>抽检监测结果系统录入率</t>
  </si>
  <si>
    <t>技术支撑能力和检验检测水平</t>
  </si>
  <si>
    <t>食品监管专项工作整体完成时间</t>
  </si>
  <si>
    <t>2021年12月31日前完成</t>
  </si>
  <si>
    <t>落实总局抽检任务要求的时间和频次</t>
  </si>
  <si>
    <t>符合总局要求</t>
  </si>
  <si>
    <t>食品安全抽检查平均成本（不含保健食品）</t>
  </si>
  <si>
    <t>≤2645元</t>
  </si>
  <si>
    <t>保健食品抽查成本</t>
  </si>
  <si>
    <t>≤9180元</t>
  </si>
  <si>
    <t xml:space="preserve">  重点实验室建设与运行项目（资金结余）</t>
  </si>
  <si>
    <t>1、中成药的质量评价重点实验室：中成药的质量评价及研究；中药材（民族药材）质量标准的研究；含易霉变中药材及饮片中成药黄曲霉毒素的快速筛查研究。
2、生物材料及器械可提取可沥滤物评价重点实验室：申报成功，并初步布局5年的试验规划，完成第一年目标任务/2、药品质量评价与标准研究重点实验室：上市药品的再评价（1个）；化学药品的国家质量标准起草（2个）; 化学药品的国家质量标准复核（2个）；完成川产道地药材及饮片的质量评价1-2个品种；完成中成药（四川生产企业）的质量评价及研究1个品种；中药材（民族药材）质量标准的研究1-2个品种。
药物制剂体内外相关性评价与标准研究：开展药物制剂质量分析及标准建立，探索具有体内外相关性的药物体外一致性评价方法，开展生物样本检测，对药物制剂进行安全性评价。提升检验检测能力和科研创新能力，更好地为药品安全监管提供技术支持。
3、预防类疫苗质量控制与评价重点实验室：围绕国家重大传染病防控体系建设需求，瞄准国际医学、生物学科技前沿，建立从实验室研究、产业化生产、产品质量控制、上市后质量再评价的全产业链自主创新疫苗研制体系。预计5年内，开展预防类疫苗的研发、生产工艺、质量控制研究与评价，保证持续性提高质量标准和提升产品质量，为预防类疫苗全生命周期监管提供技术支撑。围绕国家重大传染病防控体系建设需求，瞄准国际医学、生物学科技前沿，建立从实验室研究、产业化生产、产品质量控制、上市后质量再评价的全产业链自主创新疫苗研制体系。预计5年内，开展预防类疫苗的研发、生产工艺、质量控制研究与评价，保证持续性提高质量标准和提升产品质量，为预防类疫苗全生命周期监管提供技术支撑。
4、生物材料及器械可提取可沥滤物评价重点实验室：申报成功，并初步布局5年的试验规划，完成第一年目标任务.
5、保障委托检验工作顺利开展</t>
  </si>
  <si>
    <t>藏药中重金属及有害元素的研究分析及风险评估（不少于2个品种）。</t>
  </si>
  <si>
    <t>结合上市药品再评价，通过质量再评价，保障人民用药安全</t>
  </si>
  <si>
    <t>显著</t>
  </si>
  <si>
    <t>完成上市药品的再评价</t>
  </si>
  <si>
    <t>1个</t>
  </si>
  <si>
    <t>国家药品标准提高工作是药品上市后监管中极端重要的一项工作,对于保障人民群众安全用药发挥了重要作用</t>
  </si>
  <si>
    <t>化学药品国家质量标准起草</t>
  </si>
  <si>
    <t>2个</t>
  </si>
  <si>
    <t>协助企业开展仿制药一致性评价，对四川医药产业起到重大促进作用</t>
  </si>
  <si>
    <t>化学药品的国家质量标准复核</t>
  </si>
  <si>
    <t>促进仿制药的标准提升，保障用药安全</t>
  </si>
  <si>
    <t>完成药物制剂体外一致性评价方法及标准研究</t>
  </si>
  <si>
    <t>1-2个</t>
  </si>
  <si>
    <t>利用重点实验室平台培训企业人员</t>
  </si>
  <si>
    <t>不少于10人</t>
  </si>
  <si>
    <t>BCSII类体内外相关性研究或BCSI类生物等效性豁免研究</t>
  </si>
  <si>
    <t>利用重点实验室平台接收高校实习人员</t>
  </si>
  <si>
    <t>不少于5人</t>
  </si>
  <si>
    <t>生物样本检测</t>
  </si>
  <si>
    <t>20个</t>
  </si>
  <si>
    <t>通过上市药品再评价和标准提高，促进企业对原上市品种的工艺改进和技术提升</t>
  </si>
  <si>
    <t>药物制剂安全性评价</t>
  </si>
  <si>
    <t>建立药物体内外相关性研究平台，为仿制药企业提供技术支持</t>
  </si>
  <si>
    <t>完成可提取可沥滤物研究</t>
  </si>
  <si>
    <t>不少于40个</t>
  </si>
  <si>
    <t>完成器械与药物相容性研究</t>
  </si>
  <si>
    <t>按规定时间完成</t>
  </si>
  <si>
    <t xml:space="preserve">  院立课题专项（资金结余）</t>
  </si>
  <si>
    <t>保障已立项的16个院立课题正常运行，新增不少于3个院立科研课题,同时保障委托检验业务顺利实施。</t>
  </si>
  <si>
    <t>完成科研课题立项5个/年</t>
  </si>
  <si>
    <t>≥60%</t>
  </si>
  <si>
    <t>对我院检验能力提升起到促进作用</t>
  </si>
  <si>
    <t>根据课题立项报告要求达到相应的质量要求</t>
  </si>
  <si>
    <t>对行业技术能力起到促进作用</t>
  </si>
  <si>
    <t>根据课题立项报告要求完成相应的研究进度</t>
  </si>
  <si>
    <t xml:space="preserve">  国家疫苗平台建设项目</t>
  </si>
  <si>
    <t>配备疫苗专用检测设备，对生物检测和生物安全检测实验室进行改造，再完成至少一个品种的检验检测能力扩项工作，具备500批次以上的检验检测能力。</t>
  </si>
  <si>
    <t>完成一个品种的能力扩项</t>
  </si>
  <si>
    <t>提高疫苗检测效率</t>
  </si>
  <si>
    <t>验收单位对项目验收</t>
  </si>
  <si>
    <t>验收合格</t>
  </si>
  <si>
    <t>达到全年检测500批次能力</t>
  </si>
  <si>
    <t>疫苗检测检验覆盖度</t>
  </si>
  <si>
    <t>提高</t>
  </si>
  <si>
    <t>疫苗安全性检验项目覆盖率</t>
  </si>
  <si>
    <t>建设完成时间</t>
  </si>
  <si>
    <t>2022年</t>
  </si>
  <si>
    <t>购置实验室设备130台（套）采购。</t>
  </si>
  <si>
    <t>采购食药械检验设备数量大于等于20台</t>
  </si>
  <si>
    <t>≥1500万</t>
  </si>
  <si>
    <t>采购仪器设备验收合格率</t>
  </si>
  <si>
    <t>2021年12月实验室设备采购到货率</t>
  </si>
  <si>
    <t>70%</t>
  </si>
  <si>
    <t xml:space="preserve">  四川省食品药品检验检测能力建设专项</t>
  </si>
  <si>
    <t>完成招标代理、地勘设计、监理、施工总承包等招投标工作；签订相应合同；完成前期招投标工作。</t>
  </si>
  <si>
    <t>完成招标代理、地勘设计、监理、施工总承包等招投标工作。</t>
  </si>
  <si>
    <t>本项目对于周边环境影响的因素得到有效预控制</t>
  </si>
  <si>
    <t>项目周边老百姓对项目影响投诉率</t>
  </si>
  <si>
    <t>&lt;5%</t>
  </si>
  <si>
    <t>签订相应合同</t>
  </si>
  <si>
    <t>符合法律法规</t>
  </si>
  <si>
    <t>完成前期招投标工作</t>
  </si>
  <si>
    <t>2021/11/30</t>
  </si>
  <si>
    <t xml:space="preserve">  上年结转-药品监管专项应急资金</t>
  </si>
  <si>
    <t xml:space="preserve">目标1：四川省食品药品检验检测院医疗器械检验检测能力提升项目的实施将从检测硬件上保障四川地区医疗器械的检验检测能力建设。
目标2：医疗器械方面的投入将解决四川省新企业新产品无法本地检测的问题，可以更好的为本省的产业发展起到扶持作用，可以更好地服务于监管，强化本中心为监管机构的技术支撑服务作用，同时也可以为未来的业务开展提前做好布局。
目标3：完成2020年度四川省新冠疫情防控涉及到的药品、空气洁净度和医疗器械的检验检测任务中产生的仪器设备修及维护项目费用,并购买新冠病毒相关检测设备的维保、安装确认、运行确认及性能确认服务，以保障仪器检测性能完好和检测任务的高效实施，满足世界贸易卫生组织NRA评估认证要求。
</t>
  </si>
  <si>
    <t>采购医疗器械检验设备数量；完成仪器维护及维保30台，购买维保及安装确认、运行确认及性能确认服务10台，维修10台</t>
  </si>
  <si>
    <t xml:space="preserve">≥20台
</t>
  </si>
  <si>
    <t>检测设备资产增加</t>
  </si>
  <si>
    <t>≥1180万</t>
  </si>
  <si>
    <t>参加相关培训人员满意率对设备维修、维护及维保等服务的满意度</t>
  </si>
  <si>
    <t>≥80%
≥90%</t>
  </si>
  <si>
    <t>采购验收合格率维修及维护后设备正常使用合格的设备</t>
  </si>
  <si>
    <t xml:space="preserve">≥90%
</t>
  </si>
  <si>
    <t>符合3Q验证及世界贸易卫生组织NRA认证要求</t>
  </si>
  <si>
    <t>2021年完成时限</t>
  </si>
  <si>
    <t>2021年12月底前</t>
  </si>
  <si>
    <t>检验检测设备使用年限</t>
  </si>
  <si>
    <t>维修及维护成本不超过资产原值的50%</t>
  </si>
  <si>
    <t xml:space="preserve">  上年结转-食品药品安全能力建设专项（医疗器械检测能力方向）</t>
  </si>
  <si>
    <t>目标1：四川省食品药品检验检测院医疗器械检验检测能力提升项目的实施将从检测硬件上保障四川地区医疗器械的检验检测能力建设。
目标2：医疗器械方面的投入将解决四川省新企业新产品无法本地检测的问题，可以更好的为本省的产业发展起到扶持作用，可以更好地服务于监管，强化本中心为监管机构的技术支撑服务作用，同时也可以为未来的业务开展提前做好布局。
目标3：完成实验室修缮，达到检验工作所需条件。</t>
  </si>
  <si>
    <t>确定设计单位，开展施工图设计，覆盖调研需求范围覆盖率；</t>
  </si>
  <si>
    <t xml:space="preserve">≥99%
</t>
  </si>
  <si>
    <t>≥4540万</t>
  </si>
  <si>
    <t>参加相关培训人员满意率</t>
  </si>
  <si>
    <t>采购医疗器械检验设备数量</t>
  </si>
  <si>
    <t>≥40台</t>
  </si>
  <si>
    <t>综合验收无重大缺陷，总体整改率低于</t>
  </si>
  <si>
    <t xml:space="preserve">≤3%
</t>
  </si>
  <si>
    <t>对医疗器械检测起到提高作用</t>
  </si>
  <si>
    <t>结算审计，费用符合招投标相关法规，合规率</t>
  </si>
  <si>
    <t>≥99.5%</t>
  </si>
  <si>
    <t>采购验收合格率</t>
  </si>
  <si>
    <t xml:space="preserve">
≥90%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</si>
</sst>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
    <numFmt numFmtId="182" formatCode="&quot;\&quot;#,##0.00_);\(&quot;\&quot;#,##0.00\)"/>
    <numFmt numFmtId="183" formatCode="#,##0.0000"/>
  </numFmts>
  <fonts count="53">
    <font>
      <sz val="9"/>
      <color indexed="8"/>
      <name val="宋体"/>
      <family val="0"/>
    </font>
    <font>
      <sz val="11"/>
      <name val="宋体"/>
      <family val="0"/>
    </font>
    <font>
      <b/>
      <sz val="16"/>
      <name val="宋体"/>
      <family val="0"/>
    </font>
    <font>
      <b/>
      <sz val="10"/>
      <name val="宋体"/>
      <family val="0"/>
    </font>
    <font>
      <sz val="10"/>
      <name val="宋体"/>
      <family val="0"/>
    </font>
    <font>
      <sz val="9"/>
      <name val="宋体"/>
      <family val="0"/>
    </font>
    <font>
      <b/>
      <sz val="18"/>
      <name val="黑体"/>
      <family val="3"/>
    </font>
    <font>
      <sz val="12"/>
      <color indexed="8"/>
      <name val="宋体"/>
      <family val="0"/>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0"/>
      <name val="Calibri"/>
      <family val="2"/>
    </font>
    <font>
      <sz val="11"/>
      <color indexed="9"/>
      <name val="Calibri"/>
      <family val="2"/>
    </font>
    <font>
      <sz val="11"/>
      <color indexed="8"/>
      <name val="Calibri"/>
      <family val="2"/>
    </font>
    <font>
      <sz val="11"/>
      <color indexed="62"/>
      <name val="Calibri"/>
      <family val="2"/>
    </font>
    <font>
      <b/>
      <sz val="11"/>
      <color indexed="63"/>
      <name val="Calibri"/>
      <family val="2"/>
    </font>
    <font>
      <b/>
      <sz val="11"/>
      <color indexed="62"/>
      <name val="Calibri"/>
      <family val="2"/>
    </font>
    <font>
      <sz val="11"/>
      <color indexed="17"/>
      <name val="Calibri"/>
      <family val="2"/>
    </font>
    <font>
      <b/>
      <sz val="18"/>
      <color indexed="62"/>
      <name val="Cambria"/>
      <family val="1"/>
    </font>
    <font>
      <sz val="11"/>
      <color indexed="16"/>
      <name val="Calibri"/>
      <family val="2"/>
    </font>
    <font>
      <u val="single"/>
      <sz val="11"/>
      <color indexed="12"/>
      <name val="Calibri"/>
      <family val="2"/>
    </font>
    <font>
      <u val="single"/>
      <sz val="11"/>
      <color indexed="20"/>
      <name val="Calibri"/>
      <family val="2"/>
    </font>
    <font>
      <sz val="11"/>
      <color indexed="53"/>
      <name val="Calibri"/>
      <family val="2"/>
    </font>
    <font>
      <b/>
      <sz val="13"/>
      <color indexed="62"/>
      <name val="Calibri"/>
      <family val="2"/>
    </font>
    <font>
      <i/>
      <sz val="11"/>
      <color indexed="23"/>
      <name val="Calibri"/>
      <family val="2"/>
    </font>
    <font>
      <b/>
      <sz val="15"/>
      <color indexed="62"/>
      <name val="Calibri"/>
      <family val="2"/>
    </font>
    <font>
      <sz val="11"/>
      <color indexed="19"/>
      <name val="Calibri"/>
      <family val="2"/>
    </font>
    <font>
      <b/>
      <sz val="11"/>
      <color indexed="53"/>
      <name val="Calibri"/>
      <family val="2"/>
    </font>
    <font>
      <b/>
      <sz val="11"/>
      <color indexed="9"/>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43"/>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0"/>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bottom/>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6"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176" fontId="0" fillId="0" borderId="0" applyFont="0" applyFill="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34" fillId="6" borderId="0" applyNumberFormat="0" applyBorder="0" applyAlignment="0" applyProtection="0"/>
    <xf numFmtId="0" fontId="36" fillId="7" borderId="0" applyNumberFormat="0" applyBorder="0" applyAlignment="0" applyProtection="0"/>
    <xf numFmtId="179"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9" borderId="2" applyNumberFormat="0" applyFont="0" applyAlignment="0" applyProtection="0"/>
    <xf numFmtId="0" fontId="26" fillId="0" borderId="3" applyNumberFormat="0" applyFill="0" applyAlignment="0" applyProtection="0"/>
    <xf numFmtId="0" fontId="16" fillId="5" borderId="0" applyNumberFormat="0" applyBorder="0" applyAlignment="0" applyProtection="0"/>
    <xf numFmtId="0" fontId="37" fillId="10" borderId="0" applyNumberFormat="0" applyBorder="0" applyAlignment="0" applyProtection="0"/>
    <xf numFmtId="0" fontId="0" fillId="5" borderId="4"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16" fillId="11" borderId="0" applyNumberFormat="0" applyBorder="0" applyAlignment="0" applyProtection="0"/>
    <xf numFmtId="0" fontId="37" fillId="12" borderId="0" applyNumberFormat="0" applyBorder="0" applyAlignment="0" applyProtection="0"/>
    <xf numFmtId="0" fontId="40" fillId="0" borderId="7" applyNumberFormat="0" applyFill="0" applyAlignment="0" applyProtection="0"/>
    <xf numFmtId="0" fontId="37" fillId="13" borderId="0" applyNumberFormat="0" applyBorder="0" applyAlignment="0" applyProtection="0"/>
    <xf numFmtId="0" fontId="46" fillId="14" borderId="8" applyNumberFormat="0" applyAlignment="0" applyProtection="0"/>
    <xf numFmtId="0" fontId="47" fillId="14" borderId="1" applyNumberFormat="0" applyAlignment="0" applyProtection="0"/>
    <xf numFmtId="0" fontId="48" fillId="15" borderId="9" applyNumberFormat="0" applyAlignment="0" applyProtection="0"/>
    <xf numFmtId="0" fontId="34" fillId="16" borderId="0" applyNumberFormat="0" applyBorder="0" applyAlignment="0" applyProtection="0"/>
    <xf numFmtId="0" fontId="37" fillId="17"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18" borderId="0" applyNumberFormat="0" applyBorder="0" applyAlignment="0" applyProtection="0"/>
    <xf numFmtId="0" fontId="16" fillId="11" borderId="0" applyNumberFormat="0" applyBorder="0" applyAlignment="0" applyProtection="0"/>
    <xf numFmtId="0" fontId="52" fillId="19" borderId="0" applyNumberFormat="0" applyBorder="0" applyAlignment="0" applyProtection="0"/>
    <xf numFmtId="0" fontId="34" fillId="20" borderId="0" applyNumberFormat="0" applyBorder="0" applyAlignment="0" applyProtection="0"/>
    <xf numFmtId="0" fontId="37"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7" fillId="25" borderId="12" applyNumberFormat="0" applyAlignment="0" applyProtection="0"/>
    <xf numFmtId="0" fontId="34" fillId="26" borderId="0" applyNumberFormat="0" applyBorder="0" applyAlignment="0" applyProtection="0"/>
    <xf numFmtId="0" fontId="16" fillId="2"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16"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9" fillId="0" borderId="13" applyNumberFormat="0" applyFill="0" applyAlignment="0" applyProtection="0"/>
    <xf numFmtId="0" fontId="34" fillId="33" borderId="0" applyNumberFormat="0" applyBorder="0" applyAlignment="0" applyProtection="0"/>
    <xf numFmtId="0" fontId="37" fillId="34" borderId="0" applyNumberFormat="0" applyBorder="0" applyAlignment="0" applyProtection="0"/>
    <xf numFmtId="0" fontId="15" fillId="35" borderId="0" applyNumberFormat="0" applyBorder="0" applyAlignment="0" applyProtection="0"/>
    <xf numFmtId="0" fontId="37" fillId="36" borderId="0" applyNumberFormat="0" applyBorder="0" applyAlignment="0" applyProtection="0"/>
    <xf numFmtId="0" fontId="34" fillId="37" borderId="0" applyNumberFormat="0" applyBorder="0" applyAlignment="0" applyProtection="0"/>
    <xf numFmtId="0" fontId="37" fillId="38"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0"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1" fillId="0" borderId="0" applyNumberFormat="0" applyFill="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8" fillId="43" borderId="14" applyNumberFormat="0" applyAlignment="0" applyProtection="0"/>
    <xf numFmtId="0" fontId="15" fillId="42" borderId="0" applyNumberFormat="0" applyBorder="0" applyAlignment="0" applyProtection="0"/>
    <xf numFmtId="0" fontId="15" fillId="35"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30" fillId="43" borderId="12" applyNumberFormat="0" applyAlignment="0" applyProtection="0"/>
    <xf numFmtId="0" fontId="30" fillId="43" borderId="12" applyNumberFormat="0" applyAlignment="0" applyProtection="0"/>
    <xf numFmtId="0" fontId="31" fillId="47" borderId="15" applyNumberFormat="0" applyAlignment="0" applyProtection="0"/>
    <xf numFmtId="0" fontId="31" fillId="47" borderId="1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8" fillId="0" borderId="16" applyNumberFormat="0" applyFill="0" applyAlignment="0" applyProtection="0"/>
    <xf numFmtId="0" fontId="28" fillId="0" borderId="16" applyNumberFormat="0" applyFill="0" applyAlignment="0" applyProtection="0"/>
    <xf numFmtId="0" fontId="26" fillId="0" borderId="3"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25" borderId="12" applyNumberFormat="0" applyAlignment="0" applyProtection="0"/>
    <xf numFmtId="0" fontId="25" fillId="0" borderId="17" applyNumberFormat="0" applyFill="0" applyAlignment="0" applyProtection="0"/>
    <xf numFmtId="0" fontId="25" fillId="0" borderId="17" applyNumberFormat="0" applyFill="0" applyAlignment="0" applyProtection="0"/>
    <xf numFmtId="0" fontId="33" fillId="25" borderId="0" applyNumberFormat="0" applyBorder="0" applyAlignment="0" applyProtection="0"/>
    <xf numFmtId="0" fontId="33" fillId="25" borderId="0" applyNumberFormat="0" applyBorder="0" applyAlignment="0" applyProtection="0"/>
    <xf numFmtId="0" fontId="0" fillId="5" borderId="4" applyNumberFormat="0" applyFont="0" applyAlignment="0" applyProtection="0"/>
    <xf numFmtId="0" fontId="18" fillId="43" borderId="14" applyNumberFormat="0" applyAlignment="0" applyProtection="0"/>
    <xf numFmtId="0" fontId="21"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85">
    <xf numFmtId="1" fontId="0" fillId="0" borderId="0" xfId="0" applyNumberFormat="1" applyFont="1" applyFill="1" applyAlignment="1">
      <alignment/>
    </xf>
    <xf numFmtId="1" fontId="0" fillId="0" borderId="0" xfId="0" applyNumberFormat="1" applyFont="1" applyFill="1" applyAlignment="1">
      <alignment vertical="center"/>
    </xf>
    <xf numFmtId="1" fontId="2" fillId="0" borderId="0" xfId="0" applyNumberFormat="1" applyFont="1" applyFill="1" applyAlignment="1">
      <alignment horizontal="center" vertical="center" wrapText="1"/>
    </xf>
    <xf numFmtId="1" fontId="0" fillId="0" borderId="0" xfId="0" applyNumberFormat="1" applyFont="1" applyFill="1" applyAlignment="1">
      <alignment horizontal="right" vertical="center" wrapText="1"/>
    </xf>
    <xf numFmtId="1" fontId="3"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4" fillId="0" borderId="21" xfId="0" applyNumberFormat="1" applyFont="1" applyFill="1" applyBorder="1" applyAlignment="1" applyProtection="1">
      <alignment horizontal="left" vertical="center" wrapText="1"/>
      <protection/>
    </xf>
    <xf numFmtId="1" fontId="4" fillId="0" borderId="22" xfId="0" applyNumberFormat="1" applyFont="1" applyFill="1" applyBorder="1" applyAlignment="1" applyProtection="1">
      <alignment horizontal="left" vertical="center" wrapText="1"/>
      <protection/>
    </xf>
    <xf numFmtId="180" fontId="4" fillId="0" borderId="19" xfId="0" applyNumberFormat="1" applyFont="1" applyFill="1" applyBorder="1" applyAlignment="1">
      <alignment horizontal="right" vertical="center" wrapText="1"/>
    </xf>
    <xf numFmtId="1" fontId="4" fillId="0" borderId="19" xfId="0" applyNumberFormat="1" applyFont="1" applyFill="1" applyBorder="1" applyAlignment="1">
      <alignment horizontal="left" vertical="center" wrapText="1"/>
    </xf>
    <xf numFmtId="1" fontId="4" fillId="0" borderId="19" xfId="0" applyNumberFormat="1" applyFont="1" applyFill="1" applyBorder="1" applyAlignment="1">
      <alignment horizontal="center" vertical="center" wrapText="1"/>
    </xf>
    <xf numFmtId="1" fontId="0" fillId="0" borderId="23" xfId="0" applyNumberFormat="1" applyFont="1" applyFill="1" applyBorder="1" applyAlignment="1" applyProtection="1">
      <alignment vertical="center" wrapText="1"/>
      <protection/>
    </xf>
    <xf numFmtId="1" fontId="0" fillId="0" borderId="24" xfId="0" applyNumberFormat="1" applyFont="1" applyFill="1" applyBorder="1" applyAlignment="1" applyProtection="1">
      <alignment vertical="center" wrapText="1"/>
      <protection/>
    </xf>
    <xf numFmtId="1" fontId="0" fillId="0" borderId="25" xfId="0" applyNumberFormat="1" applyFont="1" applyFill="1" applyBorder="1" applyAlignment="1" applyProtection="1">
      <alignment vertical="center" wrapText="1"/>
      <protection/>
    </xf>
    <xf numFmtId="1" fontId="0" fillId="0" borderId="26" xfId="0" applyNumberFormat="1" applyFont="1" applyFill="1" applyBorder="1" applyAlignment="1" applyProtection="1">
      <alignment vertical="center" wrapText="1"/>
      <protection/>
    </xf>
    <xf numFmtId="1" fontId="0" fillId="0" borderId="27" xfId="0" applyNumberFormat="1" applyFont="1" applyFill="1" applyBorder="1" applyAlignment="1" applyProtection="1">
      <alignment vertical="center" wrapText="1"/>
      <protection/>
    </xf>
    <xf numFmtId="1" fontId="0" fillId="0" borderId="28" xfId="0" applyNumberFormat="1" applyFont="1" applyFill="1" applyBorder="1" applyAlignment="1" applyProtection="1">
      <alignment vertical="center" wrapText="1"/>
      <protection/>
    </xf>
    <xf numFmtId="1" fontId="0" fillId="0" borderId="0" xfId="0" applyNumberFormat="1" applyFont="1" applyFill="1" applyAlignment="1">
      <alignment horizontal="right" vertical="center"/>
    </xf>
    <xf numFmtId="1" fontId="4" fillId="0" borderId="29" xfId="0" applyNumberFormat="1" applyFont="1" applyFill="1" applyBorder="1" applyAlignment="1">
      <alignment horizontal="left" vertical="center" wrapText="1"/>
    </xf>
    <xf numFmtId="1" fontId="0" fillId="0" borderId="23" xfId="0" applyNumberFormat="1" applyFont="1" applyFill="1" applyBorder="1" applyAlignment="1">
      <alignment vertical="center" wrapText="1"/>
    </xf>
    <xf numFmtId="1" fontId="4" fillId="0" borderId="23" xfId="0" applyNumberFormat="1" applyFont="1" applyFill="1" applyBorder="1" applyAlignment="1" applyProtection="1">
      <alignment horizontal="left" vertical="center" wrapText="1"/>
      <protection/>
    </xf>
    <xf numFmtId="1" fontId="4" fillId="0" borderId="24" xfId="0" applyNumberFormat="1" applyFont="1" applyFill="1" applyBorder="1" applyAlignment="1" applyProtection="1">
      <alignment horizontal="left" vertical="center" wrapText="1"/>
      <protection/>
    </xf>
    <xf numFmtId="180" fontId="4" fillId="0" borderId="25" xfId="0" applyNumberFormat="1" applyFont="1" applyFill="1" applyBorder="1" applyAlignment="1">
      <alignment horizontal="right" vertical="center" wrapText="1"/>
    </xf>
    <xf numFmtId="1" fontId="4" fillId="0" borderId="25" xfId="0" applyNumberFormat="1" applyFont="1" applyFill="1" applyBorder="1" applyAlignment="1">
      <alignment horizontal="left" vertical="center" wrapText="1"/>
    </xf>
    <xf numFmtId="1" fontId="4" fillId="0" borderId="20" xfId="0" applyNumberFormat="1" applyFont="1" applyFill="1" applyBorder="1" applyAlignment="1">
      <alignment horizontal="center" vertical="center" wrapText="1"/>
    </xf>
    <xf numFmtId="1" fontId="4" fillId="0" borderId="30"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0" fontId="5" fillId="0" borderId="0" xfId="0" applyNumberFormat="1" applyFont="1" applyFill="1" applyAlignment="1">
      <alignment/>
    </xf>
    <xf numFmtId="0" fontId="5" fillId="43" borderId="0" xfId="0" applyNumberFormat="1" applyFont="1" applyFill="1" applyAlignment="1">
      <alignment/>
    </xf>
    <xf numFmtId="0" fontId="5" fillId="43"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4" fillId="0" borderId="0" xfId="0" applyNumberFormat="1" applyFont="1" applyFill="1" applyAlignment="1">
      <alignment horizontal="right" vertical="center"/>
    </xf>
    <xf numFmtId="0" fontId="5" fillId="0" borderId="31"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22"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1" fontId="5" fillId="0" borderId="3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43" borderId="36"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1" fontId="5" fillId="0" borderId="38"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vertical="center" wrapText="1"/>
      <protection/>
    </xf>
    <xf numFmtId="181" fontId="5" fillId="0" borderId="19" xfId="0" applyNumberFormat="1" applyFont="1" applyFill="1" applyBorder="1" applyAlignment="1" applyProtection="1">
      <alignment vertical="center" wrapText="1"/>
      <protection/>
    </xf>
    <xf numFmtId="181" fontId="5" fillId="0" borderId="39" xfId="0" applyNumberFormat="1" applyFont="1" applyFill="1" applyBorder="1" applyAlignment="1" applyProtection="1">
      <alignment vertical="center" wrapText="1"/>
      <protection/>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5" fillId="0" borderId="0" xfId="0" applyNumberFormat="1" applyFont="1" applyFill="1" applyAlignment="1" applyProtection="1">
      <alignment horizontal="left" vertical="center"/>
      <protection/>
    </xf>
    <xf numFmtId="0" fontId="5" fillId="0" borderId="0" xfId="0" applyNumberFormat="1" applyFont="1" applyFill="1" applyAlignment="1">
      <alignment/>
    </xf>
    <xf numFmtId="0" fontId="5" fillId="0" borderId="21" xfId="0" applyNumberFormat="1" applyFont="1" applyFill="1" applyBorder="1" applyAlignment="1" applyProtection="1">
      <alignment horizontal="center" vertical="center" wrapText="1"/>
      <protection/>
    </xf>
    <xf numFmtId="1" fontId="5" fillId="0" borderId="35"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Continuous" vertical="center"/>
      <protection/>
    </xf>
    <xf numFmtId="0" fontId="5" fillId="0" borderId="34" xfId="0" applyNumberFormat="1" applyFont="1" applyFill="1" applyBorder="1" applyAlignment="1" applyProtection="1">
      <alignment horizontal="centerContinuous" vertical="center"/>
      <protection/>
    </xf>
    <xf numFmtId="1" fontId="5" fillId="0" borderId="30" xfId="0" applyNumberFormat="1" applyFont="1" applyFill="1" applyBorder="1" applyAlignment="1" applyProtection="1">
      <alignment horizontal="center" vertical="center" wrapText="1"/>
      <protection/>
    </xf>
    <xf numFmtId="1" fontId="5" fillId="0" borderId="38"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1" fontId="5" fillId="0" borderId="20"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vertical="center" wrapText="1"/>
      <protection/>
    </xf>
    <xf numFmtId="181" fontId="5" fillId="0" borderId="21" xfId="0" applyNumberFormat="1" applyFont="1" applyFill="1" applyBorder="1" applyAlignment="1" applyProtection="1">
      <alignment vertical="center" wrapText="1"/>
      <protection/>
    </xf>
    <xf numFmtId="181" fontId="5" fillId="0" borderId="22" xfId="0" applyNumberFormat="1" applyFont="1" applyFill="1" applyBorder="1" applyAlignment="1" applyProtection="1">
      <alignment vertical="center" wrapText="1"/>
      <protection/>
    </xf>
    <xf numFmtId="0" fontId="5" fillId="0" borderId="31"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protection/>
    </xf>
    <xf numFmtId="0" fontId="5" fillId="0" borderId="33" xfId="0" applyNumberFormat="1" applyFont="1" applyFill="1" applyBorder="1" applyAlignment="1" applyProtection="1">
      <alignment horizontal="center" vertical="center"/>
      <protection/>
    </xf>
    <xf numFmtId="1" fontId="5" fillId="0" borderId="41"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left"/>
      <protection/>
    </xf>
    <xf numFmtId="1" fontId="5" fillId="0" borderId="39" xfId="0" applyNumberFormat="1" applyFont="1" applyFill="1" applyBorder="1" applyAlignment="1" applyProtection="1">
      <alignment horizontal="center" vertical="center" wrapText="1"/>
      <protection/>
    </xf>
    <xf numFmtId="1" fontId="5" fillId="0" borderId="21" xfId="0" applyNumberFormat="1" applyFont="1" applyFill="1" applyBorder="1" applyAlignment="1" applyProtection="1">
      <alignment horizontal="center" vertical="center" wrapText="1"/>
      <protection/>
    </xf>
    <xf numFmtId="49" fontId="5" fillId="0" borderId="35" xfId="0" applyNumberFormat="1" applyFont="1" applyFill="1" applyBorder="1" applyAlignment="1" applyProtection="1">
      <alignment vertical="center" wrapText="1"/>
      <protection/>
    </xf>
    <xf numFmtId="181" fontId="5" fillId="0" borderId="30"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horizontal="center" vertical="center" wrapText="1"/>
      <protection/>
    </xf>
    <xf numFmtId="1" fontId="5" fillId="0" borderId="41"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wrapText="1"/>
      <protection/>
    </xf>
    <xf numFmtId="1" fontId="5" fillId="0" borderId="20"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wrapText="1"/>
      <protection/>
    </xf>
    <xf numFmtId="49" fontId="5" fillId="0" borderId="39" xfId="0" applyNumberFormat="1" applyFont="1" applyFill="1" applyBorder="1" applyAlignment="1" applyProtection="1">
      <alignment vertical="center" wrapText="1"/>
      <protection/>
    </xf>
    <xf numFmtId="0" fontId="5" fillId="0" borderId="34"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5" fillId="0" borderId="38" xfId="0"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43" borderId="31" xfId="0" applyNumberFormat="1" applyFont="1" applyFill="1" applyBorder="1" applyAlignment="1" applyProtection="1">
      <alignment horizontal="center" vertical="center"/>
      <protection/>
    </xf>
    <xf numFmtId="0" fontId="5" fillId="43" borderId="32"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4" fontId="5" fillId="0" borderId="21" xfId="0" applyNumberFormat="1" applyFont="1" applyFill="1" applyBorder="1" applyAlignment="1" applyProtection="1">
      <alignment vertical="center" wrapText="1"/>
      <protection/>
    </xf>
    <xf numFmtId="4" fontId="5" fillId="0" borderId="19" xfId="0" applyNumberFormat="1" applyFont="1" applyFill="1" applyBorder="1" applyAlignment="1" applyProtection="1">
      <alignment vertical="center" wrapText="1"/>
      <protection/>
    </xf>
    <xf numFmtId="0" fontId="5" fillId="43" borderId="33" xfId="0" applyNumberFormat="1" applyFont="1" applyFill="1" applyBorder="1" applyAlignment="1" applyProtection="1">
      <alignment horizontal="center" vertical="center"/>
      <protection/>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5" fillId="43" borderId="0" xfId="0" applyNumberFormat="1" applyFont="1" applyFill="1" applyAlignment="1">
      <alignment/>
    </xf>
    <xf numFmtId="0" fontId="5" fillId="43" borderId="39" xfId="0" applyNumberFormat="1" applyFont="1" applyFill="1" applyBorder="1" applyAlignment="1" applyProtection="1">
      <alignment horizontal="center" vertical="center"/>
      <protection/>
    </xf>
    <xf numFmtId="0" fontId="5" fillId="43" borderId="19" xfId="0" applyNumberFormat="1" applyFont="1" applyFill="1" applyBorder="1" applyAlignment="1" applyProtection="1">
      <alignment horizontal="center" vertical="center"/>
      <protection/>
    </xf>
    <xf numFmtId="1" fontId="5" fillId="0" borderId="31" xfId="0" applyNumberFormat="1" applyFont="1" applyFill="1" applyBorder="1" applyAlignment="1" applyProtection="1">
      <alignment horizontal="center" vertical="center"/>
      <protection/>
    </xf>
    <xf numFmtId="1" fontId="5" fillId="0" borderId="32"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wrapText="1"/>
      <protection/>
    </xf>
    <xf numFmtId="0" fontId="5" fillId="43" borderId="20" xfId="0" applyNumberFormat="1" applyFont="1" applyFill="1" applyBorder="1" applyAlignment="1" applyProtection="1">
      <alignment horizontal="center" vertical="center"/>
      <protection/>
    </xf>
    <xf numFmtId="0" fontId="5" fillId="43" borderId="36" xfId="0" applyNumberFormat="1" applyFont="1" applyFill="1" applyBorder="1" applyAlignment="1" applyProtection="1">
      <alignment horizontal="center" vertical="center" wrapText="1"/>
      <protection/>
    </xf>
    <xf numFmtId="0" fontId="7" fillId="43" borderId="0" xfId="0" applyNumberFormat="1" applyFont="1" applyFill="1" applyAlignment="1">
      <alignment/>
    </xf>
    <xf numFmtId="0" fontId="0" fillId="43" borderId="0" xfId="0" applyNumberFormat="1" applyFont="1" applyFill="1" applyAlignment="1">
      <alignment/>
    </xf>
    <xf numFmtId="1" fontId="5" fillId="0" borderId="33" xfId="0" applyNumberFormat="1" applyFont="1" applyFill="1" applyBorder="1" applyAlignment="1" applyProtection="1">
      <alignment horizontal="center" vertical="center"/>
      <protection/>
    </xf>
    <xf numFmtId="0" fontId="5" fillId="0" borderId="43" xfId="0" applyNumberFormat="1" applyFont="1" applyFill="1" applyBorder="1" applyAlignment="1" applyProtection="1">
      <alignment horizontal="center" vertical="center" wrapText="1"/>
      <protection/>
    </xf>
    <xf numFmtId="0" fontId="7" fillId="0" borderId="0" xfId="0" applyNumberFormat="1" applyFont="1" applyFill="1" applyAlignment="1">
      <alignment/>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31"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36" xfId="0" applyNumberFormat="1" applyFont="1" applyFill="1" applyBorder="1" applyAlignment="1">
      <alignment horizontal="center" vertical="center"/>
    </xf>
    <xf numFmtId="4" fontId="4" fillId="0" borderId="36"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1" fontId="4" fillId="0" borderId="20" xfId="0" applyNumberFormat="1" applyFont="1" applyFill="1" applyBorder="1" applyAlignment="1" applyProtection="1">
      <alignment vertical="center" wrapText="1"/>
      <protection/>
    </xf>
    <xf numFmtId="0" fontId="5" fillId="0" borderId="22" xfId="0" applyNumberFormat="1" applyFont="1" applyFill="1" applyBorder="1" applyAlignment="1">
      <alignment vertical="center"/>
    </xf>
    <xf numFmtId="181" fontId="4" fillId="0" borderId="38" xfId="0" applyNumberFormat="1" applyFont="1" applyFill="1" applyBorder="1" applyAlignment="1" applyProtection="1">
      <alignment vertical="center" wrapText="1"/>
      <protection/>
    </xf>
    <xf numFmtId="181" fontId="4" fillId="0" borderId="44" xfId="0" applyNumberFormat="1" applyFont="1" applyFill="1" applyBorder="1" applyAlignment="1" applyProtection="1">
      <alignment vertical="center" wrapText="1"/>
      <protection/>
    </xf>
    <xf numFmtId="181" fontId="4" fillId="0" borderId="37" xfId="0" applyNumberFormat="1" applyFont="1" applyFill="1" applyBorder="1" applyAlignment="1" applyProtection="1">
      <alignment vertical="center" wrapText="1"/>
      <protection/>
    </xf>
    <xf numFmtId="181" fontId="4" fillId="0" borderId="36" xfId="0" applyNumberFormat="1" applyFont="1" applyFill="1" applyBorder="1" applyAlignment="1" applyProtection="1">
      <alignment vertical="center" wrapText="1"/>
      <protection/>
    </xf>
    <xf numFmtId="1"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5" fillId="0" borderId="20" xfId="0" applyNumberFormat="1" applyFont="1" applyFill="1" applyBorder="1" applyAlignment="1">
      <alignment vertical="center"/>
    </xf>
    <xf numFmtId="1" fontId="4" fillId="0" borderId="21" xfId="0" applyNumberFormat="1" applyFont="1" applyFill="1" applyBorder="1" applyAlignment="1">
      <alignment vertical="center"/>
    </xf>
    <xf numFmtId="181" fontId="4" fillId="0" borderId="45" xfId="0" applyNumberFormat="1" applyFont="1" applyFill="1" applyBorder="1" applyAlignment="1" applyProtection="1">
      <alignment vertical="center" wrapText="1"/>
      <protection/>
    </xf>
    <xf numFmtId="0" fontId="5" fillId="0" borderId="45" xfId="0" applyNumberFormat="1" applyFont="1" applyFill="1" applyBorder="1" applyAlignment="1">
      <alignment vertical="center"/>
    </xf>
    <xf numFmtId="0" fontId="4" fillId="0" borderId="19" xfId="0" applyNumberFormat="1" applyFont="1" applyFill="1" applyBorder="1" applyAlignment="1">
      <alignment vertical="center"/>
    </xf>
    <xf numFmtId="181" fontId="4" fillId="0" borderId="35" xfId="0" applyNumberFormat="1" applyFont="1" applyFill="1" applyBorder="1" applyAlignment="1" applyProtection="1">
      <alignment vertical="center" wrapText="1"/>
      <protection/>
    </xf>
    <xf numFmtId="0" fontId="5" fillId="0" borderId="28" xfId="0" applyNumberFormat="1" applyFont="1" applyFill="1" applyBorder="1" applyAlignment="1">
      <alignment vertical="center"/>
    </xf>
    <xf numFmtId="181" fontId="4" fillId="0" borderId="28" xfId="0" applyNumberFormat="1" applyFont="1" applyFill="1" applyBorder="1" applyAlignment="1" applyProtection="1">
      <alignment vertical="center" wrapText="1"/>
      <protection/>
    </xf>
    <xf numFmtId="0" fontId="4" fillId="0" borderId="20" xfId="0" applyNumberFormat="1" applyFont="1" applyFill="1" applyBorder="1" applyAlignment="1">
      <alignment vertical="center"/>
    </xf>
    <xf numFmtId="0" fontId="5" fillId="0" borderId="46" xfId="0" applyNumberFormat="1" applyFont="1" applyFill="1" applyBorder="1" applyAlignment="1">
      <alignment vertical="center"/>
    </xf>
    <xf numFmtId="181" fontId="4" fillId="0" borderId="46" xfId="0" applyNumberFormat="1" applyFont="1" applyFill="1" applyBorder="1" applyAlignment="1" applyProtection="1">
      <alignment vertical="center" wrapText="1"/>
      <protection/>
    </xf>
    <xf numFmtId="0" fontId="4" fillId="0" borderId="44" xfId="0" applyNumberFormat="1" applyFont="1" applyFill="1" applyBorder="1" applyAlignment="1">
      <alignment vertical="center"/>
    </xf>
    <xf numFmtId="0" fontId="5" fillId="0" borderId="44" xfId="0" applyNumberFormat="1" applyFont="1" applyFill="1" applyBorder="1" applyAlignment="1">
      <alignment vertical="center"/>
    </xf>
    <xf numFmtId="0" fontId="4" fillId="0" borderId="44" xfId="0" applyNumberFormat="1" applyFont="1" applyFill="1" applyBorder="1" applyAlignment="1">
      <alignment horizontal="center" vertical="center"/>
    </xf>
    <xf numFmtId="181" fontId="4" fillId="0" borderId="44" xfId="0" applyNumberFormat="1" applyFont="1" applyFill="1" applyBorder="1" applyAlignment="1">
      <alignment vertical="center" wrapText="1"/>
    </xf>
    <xf numFmtId="181" fontId="4" fillId="0" borderId="44" xfId="0" applyNumberFormat="1" applyFont="1" applyFill="1" applyBorder="1" applyAlignment="1">
      <alignment horizontal="right" vertical="center" wrapText="1"/>
    </xf>
    <xf numFmtId="0" fontId="4" fillId="43" borderId="0" xfId="0" applyNumberFormat="1" applyFont="1" applyFill="1" applyAlignment="1">
      <alignment/>
    </xf>
    <xf numFmtId="0" fontId="4" fillId="43" borderId="0" xfId="0" applyNumberFormat="1" applyFont="1" applyFill="1" applyAlignment="1">
      <alignment/>
    </xf>
    <xf numFmtId="0" fontId="4" fillId="43" borderId="39" xfId="0" applyNumberFormat="1" applyFont="1" applyFill="1" applyBorder="1" applyAlignment="1" applyProtection="1">
      <alignment horizontal="center" vertical="center"/>
      <protection/>
    </xf>
    <xf numFmtId="0" fontId="4" fillId="43"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wrapText="1"/>
      <protection/>
    </xf>
    <xf numFmtId="0" fontId="4" fillId="0" borderId="34" xfId="0" applyNumberFormat="1" applyFont="1" applyFill="1" applyBorder="1" applyAlignment="1" applyProtection="1">
      <alignment horizontal="center" vertical="center" wrapText="1"/>
      <protection/>
    </xf>
    <xf numFmtId="0" fontId="4" fillId="43" borderId="36"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4" fillId="0" borderId="39"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vertical="center" wrapText="1"/>
      <protection/>
    </xf>
    <xf numFmtId="49" fontId="4" fillId="0" borderId="35" xfId="0" applyNumberFormat="1" applyFont="1" applyFill="1" applyBorder="1" applyAlignment="1" applyProtection="1">
      <alignment vertical="center" wrapText="1"/>
      <protection/>
    </xf>
    <xf numFmtId="0" fontId="4" fillId="43" borderId="0" xfId="0" applyNumberFormat="1" applyFont="1" applyFill="1" applyAlignment="1">
      <alignment horizontal="right" vertical="center"/>
    </xf>
    <xf numFmtId="181" fontId="4" fillId="0" borderId="30" xfId="0" applyNumberFormat="1" applyFont="1" applyFill="1" applyBorder="1" applyAlignment="1" applyProtection="1">
      <alignment vertical="center" wrapText="1"/>
      <protection/>
    </xf>
    <xf numFmtId="0" fontId="5" fillId="43" borderId="21" xfId="0" applyNumberFormat="1" applyFont="1" applyFill="1" applyBorder="1" applyAlignment="1" applyProtection="1">
      <alignment horizontal="center" vertical="center" wrapText="1"/>
      <protection/>
    </xf>
    <xf numFmtId="182" fontId="5" fillId="0" borderId="19" xfId="0" applyNumberFormat="1" applyFont="1" applyFill="1" applyBorder="1" applyAlignment="1" applyProtection="1">
      <alignment horizontal="center" vertical="center" wrapText="1"/>
      <protection/>
    </xf>
    <xf numFmtId="0" fontId="5" fillId="43" borderId="19" xfId="0" applyNumberFormat="1" applyFont="1" applyFill="1" applyBorder="1" applyAlignment="1" applyProtection="1">
      <alignment horizontal="center" vertical="center" wrapText="1"/>
      <protection/>
    </xf>
    <xf numFmtId="182" fontId="5" fillId="0" borderId="20" xfId="0" applyNumberFormat="1" applyFont="1" applyFill="1" applyBorder="1" applyAlignment="1" applyProtection="1">
      <alignment horizontal="center" vertical="center" wrapText="1"/>
      <protection/>
    </xf>
    <xf numFmtId="0" fontId="5" fillId="43" borderId="20" xfId="0" applyNumberFormat="1" applyFont="1" applyFill="1" applyBorder="1" applyAlignment="1" applyProtection="1">
      <alignment horizontal="center" vertical="center" wrapText="1"/>
      <protection/>
    </xf>
    <xf numFmtId="0" fontId="5" fillId="43" borderId="0" xfId="0" applyNumberFormat="1" applyFont="1" applyFill="1" applyAlignment="1" applyProtection="1">
      <alignment horizontal="right" vertical="center"/>
      <protection/>
    </xf>
    <xf numFmtId="4" fontId="4" fillId="0" borderId="30" xfId="0" applyNumberFormat="1" applyFont="1" applyFill="1" applyBorder="1" applyAlignment="1" applyProtection="1">
      <alignment horizontal="center" vertical="center"/>
      <protection/>
    </xf>
    <xf numFmtId="181" fontId="4" fillId="0" borderId="19" xfId="0" applyNumberFormat="1" applyFont="1" applyFill="1" applyBorder="1" applyAlignment="1" applyProtection="1">
      <alignment vertical="center" wrapText="1"/>
      <protection/>
    </xf>
    <xf numFmtId="0" fontId="4" fillId="0" borderId="22" xfId="0" applyNumberFormat="1" applyFont="1" applyFill="1" applyBorder="1" applyAlignment="1">
      <alignment vertical="center"/>
    </xf>
    <xf numFmtId="0" fontId="4" fillId="0" borderId="30" xfId="0" applyNumberFormat="1" applyFont="1" applyFill="1" applyBorder="1" applyAlignment="1">
      <alignment vertical="center"/>
    </xf>
    <xf numFmtId="181" fontId="4" fillId="0" borderId="30" xfId="0" applyNumberFormat="1" applyFont="1" applyFill="1" applyBorder="1" applyAlignment="1">
      <alignment horizontal="right" vertical="center" wrapText="1"/>
    </xf>
    <xf numFmtId="181" fontId="4" fillId="0" borderId="30" xfId="0" applyNumberFormat="1" applyFont="1" applyFill="1" applyBorder="1" applyAlignment="1">
      <alignment vertical="center" wrapText="1"/>
    </xf>
    <xf numFmtId="0" fontId="4" fillId="0" borderId="19" xfId="0" applyNumberFormat="1" applyFont="1" applyFill="1" applyBorder="1" applyAlignment="1">
      <alignment horizontal="center" vertical="center"/>
    </xf>
    <xf numFmtId="181" fontId="4" fillId="0" borderId="19" xfId="0" applyNumberFormat="1" applyFont="1" applyFill="1" applyBorder="1" applyAlignment="1">
      <alignment horizontal="right" vertical="center" wrapText="1"/>
    </xf>
    <xf numFmtId="181" fontId="4" fillId="0" borderId="19" xfId="0" applyNumberFormat="1" applyFont="1" applyFill="1" applyBorder="1" applyAlignment="1">
      <alignment vertical="center" wrapText="1"/>
    </xf>
    <xf numFmtId="0" fontId="8" fillId="0" borderId="0" xfId="0" applyNumberFormat="1" applyFont="1" applyFill="1" applyAlignment="1">
      <alignment horizontal="center"/>
    </xf>
    <xf numFmtId="0" fontId="9" fillId="0" borderId="0" xfId="0" applyNumberFormat="1" applyFont="1" applyFill="1" applyAlignment="1">
      <alignment/>
    </xf>
    <xf numFmtId="0" fontId="7" fillId="0" borderId="0" xfId="0" applyNumberFormat="1" applyFont="1" applyFill="1" applyAlignment="1">
      <alignment horizontal="center"/>
    </xf>
    <xf numFmtId="1" fontId="10" fillId="0" borderId="0" xfId="0" applyNumberFormat="1" applyFont="1" applyFill="1" applyAlignment="1">
      <alignment/>
    </xf>
    <xf numFmtId="183"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xf>
    <xf numFmtId="1" fontId="5"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60% - 强调文字颜色 2" xfId="32"/>
    <cellStyle name="Note 1" xfId="33"/>
    <cellStyle name="标题 4"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Input 1" xfId="59"/>
    <cellStyle name="40% - 强调文字颜色 2"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Heading 3 1" xfId="68"/>
    <cellStyle name="40% - 强调文字颜色 5" xfId="69"/>
    <cellStyle name="60% - 强调文字颜色 5" xfId="70"/>
    <cellStyle name="Accent3 1 1" xfId="71"/>
    <cellStyle name="强调文字颜色 6" xfId="72"/>
    <cellStyle name="40% - 强调文字颜色 6" xfId="73"/>
    <cellStyle name="60% - 强调文字颜色 6" xfId="74"/>
    <cellStyle name="20% - Accent1 1 1" xfId="75"/>
    <cellStyle name="20% - Accent2 1" xfId="76"/>
    <cellStyle name="20% - Accent3 1" xfId="77"/>
    <cellStyle name="20% - Accent4 1" xfId="78"/>
    <cellStyle name="20% - Accent5 1" xfId="79"/>
    <cellStyle name="20% - Accent5 1 1" xfId="80"/>
    <cellStyle name="20% - Accent6 1" xfId="81"/>
    <cellStyle name="20% - Accent6 1 1" xfId="82"/>
    <cellStyle name="40% - Accent2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179"/>
    </row>
    <row r="3" ht="63.75" customHeight="1">
      <c r="A3" s="180" t="s">
        <v>0</v>
      </c>
    </row>
    <row r="4" ht="107.25" customHeight="1">
      <c r="A4" s="181" t="s">
        <v>1</v>
      </c>
    </row>
    <row r="5" ht="409.5" customHeight="1" hidden="1">
      <c r="A5" s="182"/>
    </row>
    <row r="6" ht="22.5">
      <c r="A6" s="183"/>
    </row>
    <row r="7" ht="57" customHeight="1">
      <c r="A7" s="183"/>
    </row>
    <row r="8" ht="78" customHeight="1"/>
    <row r="9" ht="82.5" customHeight="1">
      <c r="A9" s="184"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53"/>
      <c r="B1" s="53"/>
      <c r="C1" s="53"/>
      <c r="D1" s="53"/>
      <c r="E1" s="54"/>
      <c r="F1" s="53"/>
      <c r="G1" s="53"/>
      <c r="H1" s="34" t="s">
        <v>336</v>
      </c>
    </row>
    <row r="2" spans="1:8" ht="25.5" customHeight="1">
      <c r="A2" s="30" t="s">
        <v>337</v>
      </c>
      <c r="B2" s="30"/>
      <c r="C2" s="30"/>
      <c r="D2" s="30"/>
      <c r="E2" s="30"/>
      <c r="F2" s="30"/>
      <c r="G2" s="30"/>
      <c r="H2" s="30"/>
    </row>
    <row r="3" spans="1:8" ht="19.5" customHeight="1">
      <c r="A3" s="55" t="s">
        <v>0</v>
      </c>
      <c r="B3" s="56"/>
      <c r="C3" s="56"/>
      <c r="D3" s="56"/>
      <c r="E3" s="56"/>
      <c r="F3" s="56"/>
      <c r="G3" s="56"/>
      <c r="H3" s="34" t="s">
        <v>5</v>
      </c>
    </row>
    <row r="4" spans="1:8" ht="19.5" customHeight="1">
      <c r="A4" s="57" t="s">
        <v>338</v>
      </c>
      <c r="B4" s="57" t="s">
        <v>339</v>
      </c>
      <c r="C4" s="39" t="s">
        <v>340</v>
      </c>
      <c r="D4" s="39"/>
      <c r="E4" s="49"/>
      <c r="F4" s="49"/>
      <c r="G4" s="49"/>
      <c r="H4" s="39"/>
    </row>
    <row r="5" spans="1:8" ht="19.5" customHeight="1">
      <c r="A5" s="57"/>
      <c r="B5" s="57"/>
      <c r="C5" s="58" t="s">
        <v>59</v>
      </c>
      <c r="D5" s="41" t="s">
        <v>216</v>
      </c>
      <c r="E5" s="70" t="s">
        <v>341</v>
      </c>
      <c r="F5" s="71"/>
      <c r="G5" s="72"/>
      <c r="H5" s="73" t="s">
        <v>221</v>
      </c>
    </row>
    <row r="6" spans="1:8" ht="33.75" customHeight="1">
      <c r="A6" s="47"/>
      <c r="B6" s="47"/>
      <c r="C6" s="62"/>
      <c r="D6" s="48"/>
      <c r="E6" s="63" t="s">
        <v>74</v>
      </c>
      <c r="F6" s="64" t="s">
        <v>342</v>
      </c>
      <c r="G6" s="65" t="s">
        <v>343</v>
      </c>
      <c r="H6" s="66"/>
    </row>
    <row r="7" spans="1:8" ht="19.5" customHeight="1">
      <c r="A7" s="50" t="s">
        <v>85</v>
      </c>
      <c r="B7" s="67" t="s">
        <v>0</v>
      </c>
      <c r="C7" s="52">
        <f>SUM(D7,F7:H7)</f>
        <v>5.989999999999999</v>
      </c>
      <c r="D7" s="68">
        <v>0</v>
      </c>
      <c r="E7" s="68">
        <f>SUM(F7:G7)</f>
        <v>4.85</v>
      </c>
      <c r="F7" s="68">
        <v>0</v>
      </c>
      <c r="G7" s="51">
        <v>4.85</v>
      </c>
      <c r="H7" s="69">
        <v>1.14</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7"/>
      <c r="B1" s="28"/>
      <c r="C1" s="28"/>
      <c r="D1" s="28"/>
      <c r="E1" s="28"/>
      <c r="F1" s="28"/>
      <c r="G1" s="28"/>
      <c r="H1" s="29" t="s">
        <v>344</v>
      </c>
    </row>
    <row r="2" spans="1:8" ht="19.5" customHeight="1">
      <c r="A2" s="30" t="s">
        <v>345</v>
      </c>
      <c r="B2" s="30"/>
      <c r="C2" s="30"/>
      <c r="D2" s="30"/>
      <c r="E2" s="30"/>
      <c r="F2" s="30"/>
      <c r="G2" s="30"/>
      <c r="H2" s="30"/>
    </row>
    <row r="3" spans="1:8" ht="19.5" customHeight="1">
      <c r="A3" s="31" t="s">
        <v>346</v>
      </c>
      <c r="B3" s="32"/>
      <c r="C3" s="32"/>
      <c r="D3" s="32"/>
      <c r="E3" s="32"/>
      <c r="F3" s="33"/>
      <c r="G3" s="33"/>
      <c r="H3" s="34" t="s">
        <v>5</v>
      </c>
    </row>
    <row r="4" spans="1:8" ht="19.5" customHeight="1">
      <c r="A4" s="35" t="s">
        <v>58</v>
      </c>
      <c r="B4" s="36"/>
      <c r="C4" s="36"/>
      <c r="D4" s="36"/>
      <c r="E4" s="37"/>
      <c r="F4" s="38" t="s">
        <v>347</v>
      </c>
      <c r="G4" s="39"/>
      <c r="H4" s="39"/>
    </row>
    <row r="5" spans="1:8" ht="19.5" customHeight="1">
      <c r="A5" s="35" t="s">
        <v>69</v>
      </c>
      <c r="B5" s="36"/>
      <c r="C5" s="37"/>
      <c r="D5" s="40" t="s">
        <v>70</v>
      </c>
      <c r="E5" s="41" t="s">
        <v>116</v>
      </c>
      <c r="F5" s="42" t="s">
        <v>59</v>
      </c>
      <c r="G5" s="42" t="s">
        <v>112</v>
      </c>
      <c r="H5" s="39" t="s">
        <v>113</v>
      </c>
    </row>
    <row r="6" spans="1:8" ht="19.5" customHeight="1">
      <c r="A6" s="43" t="s">
        <v>79</v>
      </c>
      <c r="B6" s="44" t="s">
        <v>80</v>
      </c>
      <c r="C6" s="45" t="s">
        <v>81</v>
      </c>
      <c r="D6" s="46"/>
      <c r="E6" s="47"/>
      <c r="F6" s="48"/>
      <c r="G6" s="48"/>
      <c r="H6" s="49"/>
    </row>
    <row r="7" spans="1:8" ht="19.5" customHeight="1">
      <c r="A7" s="50" t="s">
        <v>38</v>
      </c>
      <c r="B7" s="50" t="s">
        <v>38</v>
      </c>
      <c r="C7" s="50" t="s">
        <v>38</v>
      </c>
      <c r="D7" s="50" t="s">
        <v>38</v>
      </c>
      <c r="E7" s="50" t="s">
        <v>38</v>
      </c>
      <c r="F7" s="51">
        <f aca="true" t="shared" si="0" ref="F7:F16">SUM(G7:H7)</f>
        <v>0</v>
      </c>
      <c r="G7" s="52" t="s">
        <v>38</v>
      </c>
      <c r="H7" s="51" t="s">
        <v>38</v>
      </c>
    </row>
    <row r="8" spans="1:8" ht="19.5" customHeight="1">
      <c r="A8" s="50" t="s">
        <v>38</v>
      </c>
      <c r="B8" s="50" t="s">
        <v>38</v>
      </c>
      <c r="C8" s="50" t="s">
        <v>38</v>
      </c>
      <c r="D8" s="50" t="s">
        <v>38</v>
      </c>
      <c r="E8" s="50" t="s">
        <v>38</v>
      </c>
      <c r="F8" s="51">
        <f t="shared" si="0"/>
        <v>0</v>
      </c>
      <c r="G8" s="52" t="s">
        <v>38</v>
      </c>
      <c r="H8" s="51" t="s">
        <v>38</v>
      </c>
    </row>
    <row r="9" spans="1:8" ht="19.5" customHeight="1">
      <c r="A9" s="50" t="s">
        <v>38</v>
      </c>
      <c r="B9" s="50" t="s">
        <v>38</v>
      </c>
      <c r="C9" s="50" t="s">
        <v>38</v>
      </c>
      <c r="D9" s="50" t="s">
        <v>38</v>
      </c>
      <c r="E9" s="50" t="s">
        <v>38</v>
      </c>
      <c r="F9" s="51">
        <f t="shared" si="0"/>
        <v>0</v>
      </c>
      <c r="G9" s="52" t="s">
        <v>38</v>
      </c>
      <c r="H9" s="51" t="s">
        <v>38</v>
      </c>
    </row>
    <row r="10" spans="1:8" ht="19.5" customHeight="1">
      <c r="A10" s="50" t="s">
        <v>38</v>
      </c>
      <c r="B10" s="50" t="s">
        <v>38</v>
      </c>
      <c r="C10" s="50" t="s">
        <v>38</v>
      </c>
      <c r="D10" s="50" t="s">
        <v>38</v>
      </c>
      <c r="E10" s="50" t="s">
        <v>38</v>
      </c>
      <c r="F10" s="51">
        <f t="shared" si="0"/>
        <v>0</v>
      </c>
      <c r="G10" s="52" t="s">
        <v>38</v>
      </c>
      <c r="H10" s="51" t="s">
        <v>38</v>
      </c>
    </row>
    <row r="11" spans="1:8" ht="19.5" customHeight="1">
      <c r="A11" s="50" t="s">
        <v>38</v>
      </c>
      <c r="B11" s="50" t="s">
        <v>38</v>
      </c>
      <c r="C11" s="50" t="s">
        <v>38</v>
      </c>
      <c r="D11" s="50" t="s">
        <v>38</v>
      </c>
      <c r="E11" s="50" t="s">
        <v>38</v>
      </c>
      <c r="F11" s="51">
        <f t="shared" si="0"/>
        <v>0</v>
      </c>
      <c r="G11" s="52" t="s">
        <v>38</v>
      </c>
      <c r="H11" s="51" t="s">
        <v>38</v>
      </c>
    </row>
    <row r="12" spans="1:8" ht="19.5" customHeight="1">
      <c r="A12" s="50" t="s">
        <v>38</v>
      </c>
      <c r="B12" s="50" t="s">
        <v>38</v>
      </c>
      <c r="C12" s="50" t="s">
        <v>38</v>
      </c>
      <c r="D12" s="50" t="s">
        <v>38</v>
      </c>
      <c r="E12" s="50" t="s">
        <v>38</v>
      </c>
      <c r="F12" s="51">
        <f t="shared" si="0"/>
        <v>0</v>
      </c>
      <c r="G12" s="52" t="s">
        <v>38</v>
      </c>
      <c r="H12" s="51" t="s">
        <v>38</v>
      </c>
    </row>
    <row r="13" spans="1:8" ht="19.5" customHeight="1">
      <c r="A13" s="50" t="s">
        <v>38</v>
      </c>
      <c r="B13" s="50" t="s">
        <v>38</v>
      </c>
      <c r="C13" s="50" t="s">
        <v>38</v>
      </c>
      <c r="D13" s="50" t="s">
        <v>38</v>
      </c>
      <c r="E13" s="50" t="s">
        <v>38</v>
      </c>
      <c r="F13" s="51">
        <f t="shared" si="0"/>
        <v>0</v>
      </c>
      <c r="G13" s="52" t="s">
        <v>38</v>
      </c>
      <c r="H13" s="51" t="s">
        <v>38</v>
      </c>
    </row>
    <row r="14" spans="1:8" ht="19.5" customHeight="1">
      <c r="A14" s="50" t="s">
        <v>38</v>
      </c>
      <c r="B14" s="50" t="s">
        <v>38</v>
      </c>
      <c r="C14" s="50" t="s">
        <v>38</v>
      </c>
      <c r="D14" s="50" t="s">
        <v>38</v>
      </c>
      <c r="E14" s="50" t="s">
        <v>38</v>
      </c>
      <c r="F14" s="51">
        <f t="shared" si="0"/>
        <v>0</v>
      </c>
      <c r="G14" s="52" t="s">
        <v>38</v>
      </c>
      <c r="H14" s="51" t="s">
        <v>38</v>
      </c>
    </row>
    <row r="15" spans="1:8" ht="19.5" customHeight="1">
      <c r="A15" s="50" t="s">
        <v>38</v>
      </c>
      <c r="B15" s="50" t="s">
        <v>38</v>
      </c>
      <c r="C15" s="50" t="s">
        <v>38</v>
      </c>
      <c r="D15" s="50" t="s">
        <v>38</v>
      </c>
      <c r="E15" s="50" t="s">
        <v>38</v>
      </c>
      <c r="F15" s="51">
        <f t="shared" si="0"/>
        <v>0</v>
      </c>
      <c r="G15" s="52" t="s">
        <v>38</v>
      </c>
      <c r="H15" s="51" t="s">
        <v>38</v>
      </c>
    </row>
    <row r="16" spans="1:8" ht="19.5" customHeight="1">
      <c r="A16" s="50" t="s">
        <v>38</v>
      </c>
      <c r="B16" s="50" t="s">
        <v>38</v>
      </c>
      <c r="C16" s="50" t="s">
        <v>38</v>
      </c>
      <c r="D16" s="50" t="s">
        <v>38</v>
      </c>
      <c r="E16" s="50" t="s">
        <v>38</v>
      </c>
      <c r="F16" s="51">
        <f t="shared" si="0"/>
        <v>0</v>
      </c>
      <c r="G16" s="52" t="s">
        <v>38</v>
      </c>
      <c r="H16" s="51"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53"/>
      <c r="B1" s="53"/>
      <c r="C1" s="53"/>
      <c r="D1" s="53"/>
      <c r="E1" s="54"/>
      <c r="F1" s="53"/>
      <c r="G1" s="53"/>
      <c r="H1" s="34" t="s">
        <v>348</v>
      </c>
    </row>
    <row r="2" spans="1:8" ht="25.5" customHeight="1">
      <c r="A2" s="30" t="s">
        <v>349</v>
      </c>
      <c r="B2" s="30"/>
      <c r="C2" s="30"/>
      <c r="D2" s="30"/>
      <c r="E2" s="30"/>
      <c r="F2" s="30"/>
      <c r="G2" s="30"/>
      <c r="H2" s="30"/>
    </row>
    <row r="3" spans="1:8" ht="19.5" customHeight="1">
      <c r="A3" s="55" t="s">
        <v>0</v>
      </c>
      <c r="B3" s="56"/>
      <c r="C3" s="56"/>
      <c r="D3" s="56"/>
      <c r="E3" s="56"/>
      <c r="F3" s="56"/>
      <c r="G3" s="56"/>
      <c r="H3" s="34" t="s">
        <v>5</v>
      </c>
    </row>
    <row r="4" spans="1:8" ht="19.5" customHeight="1">
      <c r="A4" s="57" t="s">
        <v>338</v>
      </c>
      <c r="B4" s="57" t="s">
        <v>339</v>
      </c>
      <c r="C4" s="39" t="s">
        <v>340</v>
      </c>
      <c r="D4" s="39"/>
      <c r="E4" s="39"/>
      <c r="F4" s="39"/>
      <c r="G4" s="39"/>
      <c r="H4" s="39"/>
    </row>
    <row r="5" spans="1:8" ht="19.5" customHeight="1">
      <c r="A5" s="57"/>
      <c r="B5" s="57"/>
      <c r="C5" s="58" t="s">
        <v>59</v>
      </c>
      <c r="D5" s="41" t="s">
        <v>216</v>
      </c>
      <c r="E5" s="59" t="s">
        <v>341</v>
      </c>
      <c r="F5" s="60"/>
      <c r="G5" s="60"/>
      <c r="H5" s="61" t="s">
        <v>221</v>
      </c>
    </row>
    <row r="6" spans="1:8" ht="33.75" customHeight="1">
      <c r="A6" s="47"/>
      <c r="B6" s="47"/>
      <c r="C6" s="62"/>
      <c r="D6" s="48"/>
      <c r="E6" s="63" t="s">
        <v>74</v>
      </c>
      <c r="F6" s="64" t="s">
        <v>342</v>
      </c>
      <c r="G6" s="65" t="s">
        <v>343</v>
      </c>
      <c r="H6" s="66"/>
    </row>
    <row r="7" spans="1:8" ht="19.5" customHeight="1">
      <c r="A7" s="50" t="s">
        <v>38</v>
      </c>
      <c r="B7" s="67" t="s">
        <v>38</v>
      </c>
      <c r="C7" s="52">
        <f aca="true" t="shared" si="0" ref="C7:C16">SUM(D7,F7:H7)</f>
        <v>0</v>
      </c>
      <c r="D7" s="68" t="s">
        <v>38</v>
      </c>
      <c r="E7" s="68">
        <f aca="true" t="shared" si="1" ref="E7:E16">SUM(F7:G7)</f>
        <v>0</v>
      </c>
      <c r="F7" s="68" t="s">
        <v>38</v>
      </c>
      <c r="G7" s="51" t="s">
        <v>38</v>
      </c>
      <c r="H7" s="69" t="s">
        <v>38</v>
      </c>
    </row>
    <row r="8" spans="1:8" ht="19.5" customHeight="1">
      <c r="A8" s="50" t="s">
        <v>38</v>
      </c>
      <c r="B8" s="67" t="s">
        <v>38</v>
      </c>
      <c r="C8" s="52">
        <f t="shared" si="0"/>
        <v>0</v>
      </c>
      <c r="D8" s="68" t="s">
        <v>38</v>
      </c>
      <c r="E8" s="68">
        <f t="shared" si="1"/>
        <v>0</v>
      </c>
      <c r="F8" s="68" t="s">
        <v>38</v>
      </c>
      <c r="G8" s="51" t="s">
        <v>38</v>
      </c>
      <c r="H8" s="69" t="s">
        <v>38</v>
      </c>
    </row>
    <row r="9" spans="1:8" ht="19.5" customHeight="1">
      <c r="A9" s="50" t="s">
        <v>38</v>
      </c>
      <c r="B9" s="67" t="s">
        <v>38</v>
      </c>
      <c r="C9" s="52">
        <f t="shared" si="0"/>
        <v>0</v>
      </c>
      <c r="D9" s="68" t="s">
        <v>38</v>
      </c>
      <c r="E9" s="68">
        <f t="shared" si="1"/>
        <v>0</v>
      </c>
      <c r="F9" s="68" t="s">
        <v>38</v>
      </c>
      <c r="G9" s="51" t="s">
        <v>38</v>
      </c>
      <c r="H9" s="69" t="s">
        <v>38</v>
      </c>
    </row>
    <row r="10" spans="1:8" ht="19.5" customHeight="1">
      <c r="A10" s="50" t="s">
        <v>38</v>
      </c>
      <c r="B10" s="67" t="s">
        <v>38</v>
      </c>
      <c r="C10" s="52">
        <f t="shared" si="0"/>
        <v>0</v>
      </c>
      <c r="D10" s="68" t="s">
        <v>38</v>
      </c>
      <c r="E10" s="68">
        <f t="shared" si="1"/>
        <v>0</v>
      </c>
      <c r="F10" s="68" t="s">
        <v>38</v>
      </c>
      <c r="G10" s="51" t="s">
        <v>38</v>
      </c>
      <c r="H10" s="69" t="s">
        <v>38</v>
      </c>
    </row>
    <row r="11" spans="1:8" ht="19.5" customHeight="1">
      <c r="A11" s="50" t="s">
        <v>38</v>
      </c>
      <c r="B11" s="67" t="s">
        <v>38</v>
      </c>
      <c r="C11" s="52">
        <f t="shared" si="0"/>
        <v>0</v>
      </c>
      <c r="D11" s="68" t="s">
        <v>38</v>
      </c>
      <c r="E11" s="68">
        <f t="shared" si="1"/>
        <v>0</v>
      </c>
      <c r="F11" s="68" t="s">
        <v>38</v>
      </c>
      <c r="G11" s="51" t="s">
        <v>38</v>
      </c>
      <c r="H11" s="69" t="s">
        <v>38</v>
      </c>
    </row>
    <row r="12" spans="1:8" ht="19.5" customHeight="1">
      <c r="A12" s="50" t="s">
        <v>38</v>
      </c>
      <c r="B12" s="67" t="s">
        <v>38</v>
      </c>
      <c r="C12" s="52">
        <f t="shared" si="0"/>
        <v>0</v>
      </c>
      <c r="D12" s="68" t="s">
        <v>38</v>
      </c>
      <c r="E12" s="68">
        <f t="shared" si="1"/>
        <v>0</v>
      </c>
      <c r="F12" s="68" t="s">
        <v>38</v>
      </c>
      <c r="G12" s="51" t="s">
        <v>38</v>
      </c>
      <c r="H12" s="69" t="s">
        <v>38</v>
      </c>
    </row>
    <row r="13" spans="1:8" ht="19.5" customHeight="1">
      <c r="A13" s="50" t="s">
        <v>38</v>
      </c>
      <c r="B13" s="67" t="s">
        <v>38</v>
      </c>
      <c r="C13" s="52">
        <f t="shared" si="0"/>
        <v>0</v>
      </c>
      <c r="D13" s="68" t="s">
        <v>38</v>
      </c>
      <c r="E13" s="68">
        <f t="shared" si="1"/>
        <v>0</v>
      </c>
      <c r="F13" s="68" t="s">
        <v>38</v>
      </c>
      <c r="G13" s="51" t="s">
        <v>38</v>
      </c>
      <c r="H13" s="69" t="s">
        <v>38</v>
      </c>
    </row>
    <row r="14" spans="1:8" ht="19.5" customHeight="1">
      <c r="A14" s="50" t="s">
        <v>38</v>
      </c>
      <c r="B14" s="67" t="s">
        <v>38</v>
      </c>
      <c r="C14" s="52">
        <f t="shared" si="0"/>
        <v>0</v>
      </c>
      <c r="D14" s="68" t="s">
        <v>38</v>
      </c>
      <c r="E14" s="68">
        <f t="shared" si="1"/>
        <v>0</v>
      </c>
      <c r="F14" s="68" t="s">
        <v>38</v>
      </c>
      <c r="G14" s="51" t="s">
        <v>38</v>
      </c>
      <c r="H14" s="69" t="s">
        <v>38</v>
      </c>
    </row>
    <row r="15" spans="1:8" ht="19.5" customHeight="1">
      <c r="A15" s="50" t="s">
        <v>38</v>
      </c>
      <c r="B15" s="67" t="s">
        <v>38</v>
      </c>
      <c r="C15" s="52">
        <f t="shared" si="0"/>
        <v>0</v>
      </c>
      <c r="D15" s="68" t="s">
        <v>38</v>
      </c>
      <c r="E15" s="68">
        <f t="shared" si="1"/>
        <v>0</v>
      </c>
      <c r="F15" s="68" t="s">
        <v>38</v>
      </c>
      <c r="G15" s="51" t="s">
        <v>38</v>
      </c>
      <c r="H15" s="69" t="s">
        <v>38</v>
      </c>
    </row>
    <row r="16" spans="1:8" ht="19.5" customHeight="1">
      <c r="A16" s="50" t="s">
        <v>38</v>
      </c>
      <c r="B16" s="67" t="s">
        <v>38</v>
      </c>
      <c r="C16" s="52">
        <f t="shared" si="0"/>
        <v>0</v>
      </c>
      <c r="D16" s="68" t="s">
        <v>38</v>
      </c>
      <c r="E16" s="68">
        <f t="shared" si="1"/>
        <v>0</v>
      </c>
      <c r="F16" s="68" t="s">
        <v>38</v>
      </c>
      <c r="G16" s="51" t="s">
        <v>38</v>
      </c>
      <c r="H16" s="69" t="s">
        <v>38</v>
      </c>
    </row>
  </sheetData>
  <sheetProtection/>
  <mergeCells count="7">
    <mergeCell ref="A2:H2"/>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11" sqref="E1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27"/>
      <c r="B1" s="28"/>
      <c r="C1" s="28"/>
      <c r="D1" s="28"/>
      <c r="E1" s="28"/>
      <c r="F1" s="28"/>
      <c r="G1" s="28"/>
      <c r="H1" s="29" t="s">
        <v>350</v>
      </c>
    </row>
    <row r="2" spans="1:8" ht="19.5" customHeight="1">
      <c r="A2" s="30" t="s">
        <v>351</v>
      </c>
      <c r="B2" s="30"/>
      <c r="C2" s="30"/>
      <c r="D2" s="30"/>
      <c r="E2" s="30"/>
      <c r="F2" s="30"/>
      <c r="G2" s="30"/>
      <c r="H2" s="30"/>
    </row>
    <row r="3" spans="1:8" ht="19.5" customHeight="1">
      <c r="A3" s="31" t="s">
        <v>0</v>
      </c>
      <c r="B3" s="32"/>
      <c r="C3" s="32"/>
      <c r="D3" s="32"/>
      <c r="E3" s="32"/>
      <c r="F3" s="33"/>
      <c r="G3" s="33"/>
      <c r="H3" s="34" t="s">
        <v>5</v>
      </c>
    </row>
    <row r="4" spans="1:8" ht="19.5" customHeight="1">
      <c r="A4" s="35" t="s">
        <v>58</v>
      </c>
      <c r="B4" s="36"/>
      <c r="C4" s="36"/>
      <c r="D4" s="36"/>
      <c r="E4" s="37"/>
      <c r="F4" s="38" t="s">
        <v>352</v>
      </c>
      <c r="G4" s="39"/>
      <c r="H4" s="39"/>
    </row>
    <row r="5" spans="1:8" ht="19.5" customHeight="1">
      <c r="A5" s="35" t="s">
        <v>69</v>
      </c>
      <c r="B5" s="36"/>
      <c r="C5" s="37"/>
      <c r="D5" s="40" t="s">
        <v>70</v>
      </c>
      <c r="E5" s="41" t="s">
        <v>116</v>
      </c>
      <c r="F5" s="42" t="s">
        <v>59</v>
      </c>
      <c r="G5" s="42" t="s">
        <v>112</v>
      </c>
      <c r="H5" s="39" t="s">
        <v>113</v>
      </c>
    </row>
    <row r="6" spans="1:8" ht="19.5" customHeight="1">
      <c r="A6" s="43" t="s">
        <v>79</v>
      </c>
      <c r="B6" s="44" t="s">
        <v>80</v>
      </c>
      <c r="C6" s="45" t="s">
        <v>81</v>
      </c>
      <c r="D6" s="46"/>
      <c r="E6" s="47"/>
      <c r="F6" s="48"/>
      <c r="G6" s="48"/>
      <c r="H6" s="49"/>
    </row>
    <row r="7" spans="1:8" ht="19.5" customHeight="1">
      <c r="A7" s="50" t="s">
        <v>38</v>
      </c>
      <c r="B7" s="50" t="s">
        <v>38</v>
      </c>
      <c r="C7" s="50" t="s">
        <v>38</v>
      </c>
      <c r="D7" s="50" t="s">
        <v>38</v>
      </c>
      <c r="E7" s="50" t="s">
        <v>38</v>
      </c>
      <c r="F7" s="51">
        <f aca="true" t="shared" si="0" ref="F7:F16">SUM(G7:H7)</f>
        <v>0</v>
      </c>
      <c r="G7" s="52" t="s">
        <v>38</v>
      </c>
      <c r="H7" s="51" t="s">
        <v>38</v>
      </c>
    </row>
    <row r="8" spans="1:8" ht="19.5" customHeight="1">
      <c r="A8" s="50" t="s">
        <v>38</v>
      </c>
      <c r="B8" s="50" t="s">
        <v>38</v>
      </c>
      <c r="C8" s="50" t="s">
        <v>38</v>
      </c>
      <c r="D8" s="50" t="s">
        <v>38</v>
      </c>
      <c r="E8" s="50" t="s">
        <v>38</v>
      </c>
      <c r="F8" s="51">
        <f t="shared" si="0"/>
        <v>0</v>
      </c>
      <c r="G8" s="52" t="s">
        <v>38</v>
      </c>
      <c r="H8" s="51" t="s">
        <v>38</v>
      </c>
    </row>
    <row r="9" spans="1:8" ht="19.5" customHeight="1">
      <c r="A9" s="50" t="s">
        <v>38</v>
      </c>
      <c r="B9" s="50" t="s">
        <v>38</v>
      </c>
      <c r="C9" s="50" t="s">
        <v>38</v>
      </c>
      <c r="D9" s="50" t="s">
        <v>38</v>
      </c>
      <c r="E9" s="50" t="s">
        <v>38</v>
      </c>
      <c r="F9" s="51">
        <f t="shared" si="0"/>
        <v>0</v>
      </c>
      <c r="G9" s="52" t="s">
        <v>38</v>
      </c>
      <c r="H9" s="51" t="s">
        <v>38</v>
      </c>
    </row>
    <row r="10" spans="1:8" ht="19.5" customHeight="1">
      <c r="A10" s="50" t="s">
        <v>38</v>
      </c>
      <c r="B10" s="50" t="s">
        <v>38</v>
      </c>
      <c r="C10" s="50" t="s">
        <v>38</v>
      </c>
      <c r="D10" s="50" t="s">
        <v>38</v>
      </c>
      <c r="E10" s="50" t="s">
        <v>38</v>
      </c>
      <c r="F10" s="51">
        <f t="shared" si="0"/>
        <v>0</v>
      </c>
      <c r="G10" s="52" t="s">
        <v>38</v>
      </c>
      <c r="H10" s="51" t="s">
        <v>38</v>
      </c>
    </row>
    <row r="11" spans="1:8" ht="19.5" customHeight="1">
      <c r="A11" s="50" t="s">
        <v>38</v>
      </c>
      <c r="B11" s="50" t="s">
        <v>38</v>
      </c>
      <c r="C11" s="50" t="s">
        <v>38</v>
      </c>
      <c r="D11" s="50" t="s">
        <v>38</v>
      </c>
      <c r="E11" s="50" t="s">
        <v>38</v>
      </c>
      <c r="F11" s="51">
        <f t="shared" si="0"/>
        <v>0</v>
      </c>
      <c r="G11" s="52" t="s">
        <v>38</v>
      </c>
      <c r="H11" s="51" t="s">
        <v>38</v>
      </c>
    </row>
    <row r="12" spans="1:8" ht="19.5" customHeight="1">
      <c r="A12" s="50" t="s">
        <v>38</v>
      </c>
      <c r="B12" s="50" t="s">
        <v>38</v>
      </c>
      <c r="C12" s="50" t="s">
        <v>38</v>
      </c>
      <c r="D12" s="50" t="s">
        <v>38</v>
      </c>
      <c r="E12" s="50" t="s">
        <v>38</v>
      </c>
      <c r="F12" s="51">
        <f t="shared" si="0"/>
        <v>0</v>
      </c>
      <c r="G12" s="52" t="s">
        <v>38</v>
      </c>
      <c r="H12" s="51" t="s">
        <v>38</v>
      </c>
    </row>
    <row r="13" spans="1:8" ht="19.5" customHeight="1">
      <c r="A13" s="50" t="s">
        <v>38</v>
      </c>
      <c r="B13" s="50" t="s">
        <v>38</v>
      </c>
      <c r="C13" s="50" t="s">
        <v>38</v>
      </c>
      <c r="D13" s="50" t="s">
        <v>38</v>
      </c>
      <c r="E13" s="50" t="s">
        <v>38</v>
      </c>
      <c r="F13" s="51">
        <f t="shared" si="0"/>
        <v>0</v>
      </c>
      <c r="G13" s="52" t="s">
        <v>38</v>
      </c>
      <c r="H13" s="51" t="s">
        <v>38</v>
      </c>
    </row>
    <row r="14" spans="1:8" ht="19.5" customHeight="1">
      <c r="A14" s="50" t="s">
        <v>38</v>
      </c>
      <c r="B14" s="50" t="s">
        <v>38</v>
      </c>
      <c r="C14" s="50" t="s">
        <v>38</v>
      </c>
      <c r="D14" s="50" t="s">
        <v>38</v>
      </c>
      <c r="E14" s="50" t="s">
        <v>38</v>
      </c>
      <c r="F14" s="51">
        <f t="shared" si="0"/>
        <v>0</v>
      </c>
      <c r="G14" s="52" t="s">
        <v>38</v>
      </c>
      <c r="H14" s="51" t="s">
        <v>38</v>
      </c>
    </row>
    <row r="15" spans="1:8" ht="19.5" customHeight="1">
      <c r="A15" s="50" t="s">
        <v>38</v>
      </c>
      <c r="B15" s="50" t="s">
        <v>38</v>
      </c>
      <c r="C15" s="50" t="s">
        <v>38</v>
      </c>
      <c r="D15" s="50" t="s">
        <v>38</v>
      </c>
      <c r="E15" s="50" t="s">
        <v>38</v>
      </c>
      <c r="F15" s="51">
        <f t="shared" si="0"/>
        <v>0</v>
      </c>
      <c r="G15" s="52" t="s">
        <v>38</v>
      </c>
      <c r="H15" s="51" t="s">
        <v>38</v>
      </c>
    </row>
    <row r="16" spans="1:8" ht="19.5" customHeight="1">
      <c r="A16" s="50" t="s">
        <v>38</v>
      </c>
      <c r="B16" s="50" t="s">
        <v>38</v>
      </c>
      <c r="C16" s="50" t="s">
        <v>38</v>
      </c>
      <c r="D16" s="50" t="s">
        <v>38</v>
      </c>
      <c r="E16" s="50" t="s">
        <v>38</v>
      </c>
      <c r="F16" s="51">
        <f t="shared" si="0"/>
        <v>0</v>
      </c>
      <c r="G16" s="52" t="s">
        <v>38</v>
      </c>
      <c r="H16" s="51"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96"/>
  <sheetViews>
    <sheetView tabSelected="1" zoomScaleSheetLayoutView="100" workbookViewId="0" topLeftCell="D1">
      <selection activeCell="L1" sqref="L1"/>
    </sheetView>
  </sheetViews>
  <sheetFormatPr defaultColWidth="9.33203125" defaultRowHeight="11.25"/>
  <cols>
    <col min="1" max="1" width="5.16015625" style="1" customWidth="1"/>
    <col min="2" max="2" width="36.66015625" style="1" customWidth="1"/>
    <col min="3" max="3" width="15.5" style="1" customWidth="1"/>
    <col min="4" max="4" width="15.33203125" style="1" customWidth="1"/>
    <col min="5" max="5" width="14.83203125" style="1" customWidth="1"/>
    <col min="6" max="6" width="50" style="1" customWidth="1"/>
    <col min="7" max="7" width="27.33203125" style="1" customWidth="1"/>
    <col min="8" max="8" width="19.83203125" style="1" customWidth="1"/>
    <col min="9" max="9" width="23.33203125" style="1" customWidth="1"/>
    <col min="10" max="12" width="19.83203125" style="1" customWidth="1"/>
    <col min="13" max="16384" width="9.33203125" style="1" customWidth="1"/>
  </cols>
  <sheetData>
    <row r="1" s="1" customFormat="1" ht="18" customHeight="1">
      <c r="L1" s="17" t="s">
        <v>353</v>
      </c>
    </row>
    <row r="2" spans="1:12" s="1" customFormat="1" ht="49.5" customHeight="1">
      <c r="A2" s="2" t="s">
        <v>354</v>
      </c>
      <c r="B2" s="2"/>
      <c r="C2" s="2"/>
      <c r="D2" s="2"/>
      <c r="E2" s="2"/>
      <c r="F2" s="2"/>
      <c r="G2" s="2"/>
      <c r="H2" s="2"/>
      <c r="I2" s="2"/>
      <c r="J2" s="2"/>
      <c r="K2" s="2"/>
      <c r="L2" s="2"/>
    </row>
    <row r="3" spans="1:12" s="1" customFormat="1" ht="27" customHeight="1">
      <c r="A3" s="3" t="s">
        <v>5</v>
      </c>
      <c r="B3" s="3"/>
      <c r="C3" s="3"/>
      <c r="D3" s="3"/>
      <c r="E3" s="3"/>
      <c r="F3" s="3"/>
      <c r="G3" s="3"/>
      <c r="H3" s="3"/>
      <c r="I3" s="3"/>
      <c r="J3" s="3"/>
      <c r="K3" s="3"/>
      <c r="L3" s="3"/>
    </row>
    <row r="4" spans="1:12" s="1" customFormat="1" ht="20.25" customHeight="1">
      <c r="A4" s="4" t="s">
        <v>355</v>
      </c>
      <c r="B4" s="4"/>
      <c r="C4" s="4" t="s">
        <v>356</v>
      </c>
      <c r="D4" s="4"/>
      <c r="E4" s="4"/>
      <c r="F4" s="4" t="s">
        <v>357</v>
      </c>
      <c r="G4" s="4" t="s">
        <v>358</v>
      </c>
      <c r="H4" s="4"/>
      <c r="I4" s="4"/>
      <c r="J4" s="4"/>
      <c r="K4" s="4"/>
      <c r="L4" s="4"/>
    </row>
    <row r="5" spans="1:12" s="1" customFormat="1" ht="20.25" customHeight="1">
      <c r="A5" s="4"/>
      <c r="B5" s="4"/>
      <c r="C5" s="4"/>
      <c r="D5" s="4"/>
      <c r="E5" s="4"/>
      <c r="F5" s="4"/>
      <c r="G5" s="4" t="s">
        <v>359</v>
      </c>
      <c r="H5" s="4"/>
      <c r="I5" s="4" t="s">
        <v>360</v>
      </c>
      <c r="J5" s="4"/>
      <c r="K5" s="4" t="s">
        <v>361</v>
      </c>
      <c r="L5" s="4"/>
    </row>
    <row r="6" spans="1:12" s="1" customFormat="1" ht="20.25" customHeight="1">
      <c r="A6" s="5"/>
      <c r="B6" s="5"/>
      <c r="C6" s="4" t="s">
        <v>362</v>
      </c>
      <c r="D6" s="4" t="s">
        <v>363</v>
      </c>
      <c r="E6" s="4" t="s">
        <v>364</v>
      </c>
      <c r="F6" s="4"/>
      <c r="G6" s="4" t="s">
        <v>365</v>
      </c>
      <c r="H6" s="4" t="s">
        <v>366</v>
      </c>
      <c r="I6" s="4" t="s">
        <v>365</v>
      </c>
      <c r="J6" s="4" t="s">
        <v>366</v>
      </c>
      <c r="K6" s="4" t="s">
        <v>365</v>
      </c>
      <c r="L6" s="4" t="s">
        <v>366</v>
      </c>
    </row>
    <row r="7" spans="1:12" s="1" customFormat="1" ht="12">
      <c r="A7" s="6" t="s">
        <v>38</v>
      </c>
      <c r="B7" s="7" t="s">
        <v>367</v>
      </c>
      <c r="C7" s="8">
        <f>SUM(C8:C96)</f>
        <v>15013.539999999999</v>
      </c>
      <c r="D7" s="8">
        <f>SUM(D8:D96)</f>
        <v>11295.28</v>
      </c>
      <c r="E7" s="8">
        <f>SUM(E8:E96)</f>
        <v>3718.26</v>
      </c>
      <c r="F7" s="9" t="s">
        <v>38</v>
      </c>
      <c r="G7" s="9" t="s">
        <v>38</v>
      </c>
      <c r="H7" s="9" t="s">
        <v>38</v>
      </c>
      <c r="I7" s="9" t="s">
        <v>38</v>
      </c>
      <c r="J7" s="9" t="s">
        <v>38</v>
      </c>
      <c r="K7" s="9" t="s">
        <v>38</v>
      </c>
      <c r="L7" s="9" t="s">
        <v>38</v>
      </c>
    </row>
    <row r="8" spans="1:12" s="1" customFormat="1" ht="36">
      <c r="A8" s="6" t="s">
        <v>38</v>
      </c>
      <c r="B8" s="7" t="s">
        <v>325</v>
      </c>
      <c r="C8" s="8">
        <v>370.4</v>
      </c>
      <c r="D8" s="8">
        <v>331.3</v>
      </c>
      <c r="E8" s="8">
        <v>39.1</v>
      </c>
      <c r="F8" s="9" t="s">
        <v>368</v>
      </c>
      <c r="G8" s="9" t="s">
        <v>369</v>
      </c>
      <c r="H8" s="10" t="s">
        <v>370</v>
      </c>
      <c r="I8" s="9" t="s">
        <v>371</v>
      </c>
      <c r="J8" s="10" t="s">
        <v>372</v>
      </c>
      <c r="K8" s="9" t="s">
        <v>373</v>
      </c>
      <c r="L8" s="10" t="s">
        <v>374</v>
      </c>
    </row>
    <row r="9" spans="1:12" s="1" customFormat="1" ht="12">
      <c r="A9" s="11"/>
      <c r="B9" s="12"/>
      <c r="C9" s="13"/>
      <c r="D9" s="13"/>
      <c r="E9" s="13"/>
      <c r="F9" s="13"/>
      <c r="G9" s="9" t="s">
        <v>375</v>
      </c>
      <c r="H9" s="10" t="s">
        <v>376</v>
      </c>
      <c r="I9" s="13"/>
      <c r="J9" s="13"/>
      <c r="K9" s="18" t="s">
        <v>377</v>
      </c>
      <c r="L9" s="10" t="s">
        <v>378</v>
      </c>
    </row>
    <row r="10" spans="1:12" s="1" customFormat="1" ht="24">
      <c r="A10" s="11"/>
      <c r="B10" s="12"/>
      <c r="C10" s="13"/>
      <c r="D10" s="13"/>
      <c r="E10" s="13"/>
      <c r="F10" s="13"/>
      <c r="G10" s="9" t="s">
        <v>379</v>
      </c>
      <c r="H10" s="10" t="s">
        <v>380</v>
      </c>
      <c r="I10" s="13"/>
      <c r="J10" s="13"/>
      <c r="K10" s="19"/>
      <c r="L10" s="13"/>
    </row>
    <row r="11" spans="1:12" s="1" customFormat="1" ht="24">
      <c r="A11" s="14"/>
      <c r="B11" s="15"/>
      <c r="C11" s="16"/>
      <c r="D11" s="16"/>
      <c r="E11" s="16"/>
      <c r="F11" s="16"/>
      <c r="G11" s="9" t="s">
        <v>381</v>
      </c>
      <c r="H11" s="10" t="s">
        <v>370</v>
      </c>
      <c r="I11" s="16"/>
      <c r="J11" s="16"/>
      <c r="K11" s="16"/>
      <c r="L11" s="16"/>
    </row>
    <row r="12" spans="1:12" s="1" customFormat="1" ht="12">
      <c r="A12" s="6" t="s">
        <v>38</v>
      </c>
      <c r="B12" s="7" t="s">
        <v>322</v>
      </c>
      <c r="C12" s="8">
        <v>915</v>
      </c>
      <c r="D12" s="8">
        <v>615</v>
      </c>
      <c r="E12" s="8">
        <v>300</v>
      </c>
      <c r="F12" s="9" t="s">
        <v>382</v>
      </c>
      <c r="G12" s="9" t="s">
        <v>383</v>
      </c>
      <c r="H12" s="10" t="s">
        <v>380</v>
      </c>
      <c r="I12" s="9" t="s">
        <v>384</v>
      </c>
      <c r="J12" s="10" t="s">
        <v>370</v>
      </c>
      <c r="K12" s="9" t="s">
        <v>385</v>
      </c>
      <c r="L12" s="10" t="s">
        <v>386</v>
      </c>
    </row>
    <row r="13" spans="1:12" s="1" customFormat="1" ht="24">
      <c r="A13" s="11"/>
      <c r="B13" s="12"/>
      <c r="C13" s="13"/>
      <c r="D13" s="13"/>
      <c r="E13" s="13"/>
      <c r="F13" s="13"/>
      <c r="G13" s="9" t="s">
        <v>387</v>
      </c>
      <c r="H13" s="10" t="s">
        <v>380</v>
      </c>
      <c r="I13" s="9" t="s">
        <v>388</v>
      </c>
      <c r="J13" s="10" t="s">
        <v>372</v>
      </c>
      <c r="K13" s="13"/>
      <c r="L13" s="13"/>
    </row>
    <row r="14" spans="1:12" s="1" customFormat="1" ht="12">
      <c r="A14" s="11"/>
      <c r="B14" s="12"/>
      <c r="C14" s="13"/>
      <c r="D14" s="13"/>
      <c r="E14" s="13"/>
      <c r="F14" s="13"/>
      <c r="G14" s="9" t="s">
        <v>389</v>
      </c>
      <c r="H14" s="10" t="s">
        <v>380</v>
      </c>
      <c r="I14" s="13"/>
      <c r="J14" s="13"/>
      <c r="K14" s="13"/>
      <c r="L14" s="13"/>
    </row>
    <row r="15" spans="1:12" s="1" customFormat="1" ht="12">
      <c r="A15" s="11"/>
      <c r="B15" s="12"/>
      <c r="C15" s="13"/>
      <c r="D15" s="13"/>
      <c r="E15" s="13"/>
      <c r="F15" s="13"/>
      <c r="G15" s="9" t="s">
        <v>390</v>
      </c>
      <c r="H15" s="10" t="s">
        <v>391</v>
      </c>
      <c r="I15" s="13"/>
      <c r="J15" s="13"/>
      <c r="K15" s="13"/>
      <c r="L15" s="13"/>
    </row>
    <row r="16" spans="1:12" s="1" customFormat="1" ht="12">
      <c r="A16" s="11"/>
      <c r="B16" s="12"/>
      <c r="C16" s="13"/>
      <c r="D16" s="13"/>
      <c r="E16" s="13"/>
      <c r="F16" s="13"/>
      <c r="G16" s="9" t="s">
        <v>392</v>
      </c>
      <c r="H16" s="10" t="s">
        <v>393</v>
      </c>
      <c r="I16" s="13"/>
      <c r="J16" s="13"/>
      <c r="K16" s="13"/>
      <c r="L16" s="13"/>
    </row>
    <row r="17" spans="1:12" s="1" customFormat="1" ht="24">
      <c r="A17" s="11"/>
      <c r="B17" s="12"/>
      <c r="C17" s="13"/>
      <c r="D17" s="13"/>
      <c r="E17" s="13"/>
      <c r="F17" s="13"/>
      <c r="G17" s="9" t="s">
        <v>394</v>
      </c>
      <c r="H17" s="10" t="s">
        <v>395</v>
      </c>
      <c r="I17" s="13"/>
      <c r="J17" s="13"/>
      <c r="K17" s="13"/>
      <c r="L17" s="13"/>
    </row>
    <row r="18" spans="1:12" s="1" customFormat="1" ht="12">
      <c r="A18" s="11"/>
      <c r="B18" s="12"/>
      <c r="C18" s="13"/>
      <c r="D18" s="13"/>
      <c r="E18" s="13"/>
      <c r="F18" s="13"/>
      <c r="G18" s="9" t="s">
        <v>396</v>
      </c>
      <c r="H18" s="10" t="s">
        <v>395</v>
      </c>
      <c r="I18" s="13"/>
      <c r="J18" s="13"/>
      <c r="K18" s="13"/>
      <c r="L18" s="13"/>
    </row>
    <row r="19" spans="1:12" s="1" customFormat="1" ht="24">
      <c r="A19" s="14"/>
      <c r="B19" s="15"/>
      <c r="C19" s="16"/>
      <c r="D19" s="16"/>
      <c r="E19" s="16"/>
      <c r="F19" s="16"/>
      <c r="G19" s="9" t="s">
        <v>397</v>
      </c>
      <c r="H19" s="10" t="s">
        <v>395</v>
      </c>
      <c r="I19" s="16"/>
      <c r="J19" s="16"/>
      <c r="K19" s="16"/>
      <c r="L19" s="16"/>
    </row>
    <row r="20" spans="1:12" s="1" customFormat="1" ht="12">
      <c r="A20" s="6" t="s">
        <v>38</v>
      </c>
      <c r="B20" s="7" t="s">
        <v>320</v>
      </c>
      <c r="C20" s="8">
        <v>1883</v>
      </c>
      <c r="D20" s="8">
        <v>1583</v>
      </c>
      <c r="E20" s="8">
        <v>300</v>
      </c>
      <c r="F20" s="9" t="s">
        <v>398</v>
      </c>
      <c r="G20" s="9" t="s">
        <v>399</v>
      </c>
      <c r="H20" s="10" t="s">
        <v>380</v>
      </c>
      <c r="I20" s="9" t="s">
        <v>384</v>
      </c>
      <c r="J20" s="10" t="s">
        <v>370</v>
      </c>
      <c r="K20" s="9" t="s">
        <v>385</v>
      </c>
      <c r="L20" s="10" t="s">
        <v>386</v>
      </c>
    </row>
    <row r="21" spans="1:12" s="1" customFormat="1" ht="12">
      <c r="A21" s="11"/>
      <c r="B21" s="12"/>
      <c r="C21" s="13"/>
      <c r="D21" s="13"/>
      <c r="E21" s="13"/>
      <c r="F21" s="13"/>
      <c r="G21" s="9" t="s">
        <v>400</v>
      </c>
      <c r="H21" s="10" t="s">
        <v>380</v>
      </c>
      <c r="I21" s="9" t="s">
        <v>388</v>
      </c>
      <c r="J21" s="10" t="s">
        <v>372</v>
      </c>
      <c r="K21" s="13"/>
      <c r="L21" s="13"/>
    </row>
    <row r="22" spans="1:12" s="1" customFormat="1" ht="12">
      <c r="A22" s="11"/>
      <c r="B22" s="12"/>
      <c r="C22" s="13"/>
      <c r="D22" s="13"/>
      <c r="E22" s="13"/>
      <c r="F22" s="13"/>
      <c r="G22" s="9" t="s">
        <v>401</v>
      </c>
      <c r="H22" s="10" t="s">
        <v>380</v>
      </c>
      <c r="I22" s="13"/>
      <c r="J22" s="13"/>
      <c r="K22" s="13"/>
      <c r="L22" s="13"/>
    </row>
    <row r="23" spans="1:12" s="1" customFormat="1" ht="12">
      <c r="A23" s="11"/>
      <c r="B23" s="12"/>
      <c r="C23" s="13"/>
      <c r="D23" s="13"/>
      <c r="E23" s="13"/>
      <c r="F23" s="13"/>
      <c r="G23" s="9" t="s">
        <v>402</v>
      </c>
      <c r="H23" s="10" t="s">
        <v>380</v>
      </c>
      <c r="I23" s="13"/>
      <c r="J23" s="13"/>
      <c r="K23" s="13"/>
      <c r="L23" s="13"/>
    </row>
    <row r="24" spans="1:12" s="1" customFormat="1" ht="12">
      <c r="A24" s="11"/>
      <c r="B24" s="12"/>
      <c r="C24" s="13"/>
      <c r="D24" s="13"/>
      <c r="E24" s="13"/>
      <c r="F24" s="13"/>
      <c r="G24" s="9" t="s">
        <v>403</v>
      </c>
      <c r="H24" s="10" t="s">
        <v>380</v>
      </c>
      <c r="I24" s="13"/>
      <c r="J24" s="13"/>
      <c r="K24" s="13"/>
      <c r="L24" s="13"/>
    </row>
    <row r="25" spans="1:12" s="1" customFormat="1" ht="12">
      <c r="A25" s="11"/>
      <c r="B25" s="12"/>
      <c r="C25" s="13"/>
      <c r="D25" s="13"/>
      <c r="E25" s="13"/>
      <c r="F25" s="13"/>
      <c r="G25" s="9" t="s">
        <v>404</v>
      </c>
      <c r="H25" s="10" t="s">
        <v>370</v>
      </c>
      <c r="I25" s="13"/>
      <c r="J25" s="13"/>
      <c r="K25" s="13"/>
      <c r="L25" s="13"/>
    </row>
    <row r="26" spans="1:12" s="1" customFormat="1" ht="12">
      <c r="A26" s="11"/>
      <c r="B26" s="12"/>
      <c r="C26" s="13"/>
      <c r="D26" s="13"/>
      <c r="E26" s="13"/>
      <c r="F26" s="13"/>
      <c r="G26" s="9" t="s">
        <v>390</v>
      </c>
      <c r="H26" s="10" t="s">
        <v>391</v>
      </c>
      <c r="I26" s="13"/>
      <c r="J26" s="13"/>
      <c r="K26" s="13"/>
      <c r="L26" s="13"/>
    </row>
    <row r="27" spans="1:12" s="1" customFormat="1" ht="12">
      <c r="A27" s="11"/>
      <c r="B27" s="12"/>
      <c r="C27" s="13"/>
      <c r="D27" s="13"/>
      <c r="E27" s="13"/>
      <c r="F27" s="13"/>
      <c r="G27" s="9" t="s">
        <v>405</v>
      </c>
      <c r="H27" s="10" t="s">
        <v>391</v>
      </c>
      <c r="I27" s="13"/>
      <c r="J27" s="13"/>
      <c r="K27" s="13"/>
      <c r="L27" s="13"/>
    </row>
    <row r="28" spans="1:12" s="1" customFormat="1" ht="12">
      <c r="A28" s="11"/>
      <c r="B28" s="12"/>
      <c r="C28" s="13"/>
      <c r="D28" s="13"/>
      <c r="E28" s="13"/>
      <c r="F28" s="13"/>
      <c r="G28" s="9" t="s">
        <v>392</v>
      </c>
      <c r="H28" s="10" t="s">
        <v>393</v>
      </c>
      <c r="I28" s="13"/>
      <c r="J28" s="13"/>
      <c r="K28" s="13"/>
      <c r="L28" s="13"/>
    </row>
    <row r="29" spans="1:12" s="1" customFormat="1" ht="24">
      <c r="A29" s="11"/>
      <c r="B29" s="12"/>
      <c r="C29" s="13"/>
      <c r="D29" s="13"/>
      <c r="E29" s="13"/>
      <c r="F29" s="13"/>
      <c r="G29" s="9" t="s">
        <v>406</v>
      </c>
      <c r="H29" s="10" t="s">
        <v>395</v>
      </c>
      <c r="I29" s="13"/>
      <c r="J29" s="13"/>
      <c r="K29" s="13"/>
      <c r="L29" s="13"/>
    </row>
    <row r="30" spans="1:12" s="1" customFormat="1" ht="24">
      <c r="A30" s="11"/>
      <c r="B30" s="12"/>
      <c r="C30" s="13"/>
      <c r="D30" s="13"/>
      <c r="E30" s="13"/>
      <c r="F30" s="13"/>
      <c r="G30" s="9" t="s">
        <v>407</v>
      </c>
      <c r="H30" s="10" t="s">
        <v>395</v>
      </c>
      <c r="I30" s="13"/>
      <c r="J30" s="13"/>
      <c r="K30" s="13"/>
      <c r="L30" s="13"/>
    </row>
    <row r="31" spans="1:12" s="1" customFormat="1" ht="24">
      <c r="A31" s="11"/>
      <c r="B31" s="12"/>
      <c r="C31" s="13"/>
      <c r="D31" s="13"/>
      <c r="E31" s="13"/>
      <c r="F31" s="13"/>
      <c r="G31" s="9" t="s">
        <v>408</v>
      </c>
      <c r="H31" s="10" t="s">
        <v>395</v>
      </c>
      <c r="I31" s="13"/>
      <c r="J31" s="13"/>
      <c r="K31" s="13"/>
      <c r="L31" s="13"/>
    </row>
    <row r="32" spans="1:12" s="1" customFormat="1" ht="24">
      <c r="A32" s="11"/>
      <c r="B32" s="12"/>
      <c r="C32" s="13"/>
      <c r="D32" s="13"/>
      <c r="E32" s="13"/>
      <c r="F32" s="13"/>
      <c r="G32" s="9" t="s">
        <v>409</v>
      </c>
      <c r="H32" s="10" t="s">
        <v>395</v>
      </c>
      <c r="I32" s="13"/>
      <c r="J32" s="13"/>
      <c r="K32" s="13"/>
      <c r="L32" s="13"/>
    </row>
    <row r="33" spans="1:12" s="1" customFormat="1" ht="24">
      <c r="A33" s="11"/>
      <c r="B33" s="12"/>
      <c r="C33" s="13"/>
      <c r="D33" s="13"/>
      <c r="E33" s="13"/>
      <c r="F33" s="13"/>
      <c r="G33" s="9" t="s">
        <v>410</v>
      </c>
      <c r="H33" s="10" t="s">
        <v>395</v>
      </c>
      <c r="I33" s="13"/>
      <c r="J33" s="13"/>
      <c r="K33" s="13"/>
      <c r="L33" s="13"/>
    </row>
    <row r="34" spans="1:12" s="1" customFormat="1" ht="12">
      <c r="A34" s="11"/>
      <c r="B34" s="12"/>
      <c r="C34" s="13"/>
      <c r="D34" s="13"/>
      <c r="E34" s="13"/>
      <c r="F34" s="13"/>
      <c r="G34" s="9" t="s">
        <v>411</v>
      </c>
      <c r="H34" s="10" t="s">
        <v>395</v>
      </c>
      <c r="I34" s="13"/>
      <c r="J34" s="13"/>
      <c r="K34" s="13"/>
      <c r="L34" s="13"/>
    </row>
    <row r="35" spans="1:12" s="1" customFormat="1" ht="24">
      <c r="A35" s="11"/>
      <c r="B35" s="12"/>
      <c r="C35" s="13"/>
      <c r="D35" s="13"/>
      <c r="E35" s="13"/>
      <c r="F35" s="13"/>
      <c r="G35" s="9" t="s">
        <v>412</v>
      </c>
      <c r="H35" s="10" t="s">
        <v>395</v>
      </c>
      <c r="I35" s="13"/>
      <c r="J35" s="13"/>
      <c r="K35" s="13"/>
      <c r="L35" s="13"/>
    </row>
    <row r="36" spans="1:12" s="1" customFormat="1" ht="24">
      <c r="A36" s="11"/>
      <c r="B36" s="12"/>
      <c r="C36" s="13"/>
      <c r="D36" s="13"/>
      <c r="E36" s="13"/>
      <c r="F36" s="13"/>
      <c r="G36" s="9" t="s">
        <v>413</v>
      </c>
      <c r="H36" s="10" t="s">
        <v>395</v>
      </c>
      <c r="I36" s="13"/>
      <c r="J36" s="13"/>
      <c r="K36" s="13"/>
      <c r="L36" s="13"/>
    </row>
    <row r="37" spans="1:12" s="1" customFormat="1" ht="24">
      <c r="A37" s="14"/>
      <c r="B37" s="15"/>
      <c r="C37" s="16"/>
      <c r="D37" s="16"/>
      <c r="E37" s="16"/>
      <c r="F37" s="16"/>
      <c r="G37" s="9" t="s">
        <v>414</v>
      </c>
      <c r="H37" s="10" t="s">
        <v>395</v>
      </c>
      <c r="I37" s="16"/>
      <c r="J37" s="16"/>
      <c r="K37" s="16"/>
      <c r="L37" s="16"/>
    </row>
    <row r="38" spans="1:12" s="1" customFormat="1" ht="36">
      <c r="A38" s="6" t="s">
        <v>38</v>
      </c>
      <c r="B38" s="7" t="s">
        <v>324</v>
      </c>
      <c r="C38" s="8">
        <v>160</v>
      </c>
      <c r="D38" s="8">
        <v>160</v>
      </c>
      <c r="E38" s="8">
        <v>0</v>
      </c>
      <c r="F38" s="9" t="s">
        <v>415</v>
      </c>
      <c r="G38" s="9" t="s">
        <v>416</v>
      </c>
      <c r="H38" s="10" t="s">
        <v>417</v>
      </c>
      <c r="I38" s="9" t="s">
        <v>418</v>
      </c>
      <c r="J38" s="10" t="s">
        <v>372</v>
      </c>
      <c r="K38" s="9" t="s">
        <v>419</v>
      </c>
      <c r="L38" s="10" t="s">
        <v>386</v>
      </c>
    </row>
    <row r="39" spans="1:12" s="1" customFormat="1" ht="24">
      <c r="A39" s="11"/>
      <c r="B39" s="12"/>
      <c r="C39" s="13"/>
      <c r="D39" s="13"/>
      <c r="E39" s="13"/>
      <c r="F39" s="13"/>
      <c r="G39" s="9" t="s">
        <v>420</v>
      </c>
      <c r="H39" s="10" t="s">
        <v>370</v>
      </c>
      <c r="I39" s="13"/>
      <c r="J39" s="13"/>
      <c r="K39" s="13"/>
      <c r="L39" s="13"/>
    </row>
    <row r="40" spans="1:12" s="1" customFormat="1" ht="12">
      <c r="A40" s="11"/>
      <c r="B40" s="12"/>
      <c r="C40" s="13"/>
      <c r="D40" s="13"/>
      <c r="E40" s="13"/>
      <c r="F40" s="13"/>
      <c r="G40" s="9" t="s">
        <v>421</v>
      </c>
      <c r="H40" s="10" t="s">
        <v>422</v>
      </c>
      <c r="I40" s="13"/>
      <c r="J40" s="13"/>
      <c r="K40" s="13"/>
      <c r="L40" s="13"/>
    </row>
    <row r="41" spans="1:12" s="1" customFormat="1" ht="12">
      <c r="A41" s="14"/>
      <c r="B41" s="15"/>
      <c r="C41" s="16"/>
      <c r="D41" s="16"/>
      <c r="E41" s="16"/>
      <c r="F41" s="16"/>
      <c r="G41" s="9" t="s">
        <v>423</v>
      </c>
      <c r="H41" s="10" t="s">
        <v>424</v>
      </c>
      <c r="I41" s="16"/>
      <c r="J41" s="16"/>
      <c r="K41" s="16"/>
      <c r="L41" s="16"/>
    </row>
    <row r="42" spans="1:12" s="1" customFormat="1" ht="24">
      <c r="A42" s="6" t="s">
        <v>38</v>
      </c>
      <c r="B42" s="7" t="s">
        <v>319</v>
      </c>
      <c r="C42" s="8">
        <v>1245</v>
      </c>
      <c r="D42" s="8">
        <v>1245</v>
      </c>
      <c r="E42" s="8">
        <v>0</v>
      </c>
      <c r="F42" s="9" t="s">
        <v>425</v>
      </c>
      <c r="G42" s="9" t="s">
        <v>426</v>
      </c>
      <c r="H42" s="10" t="s">
        <v>427</v>
      </c>
      <c r="I42" s="9" t="s">
        <v>428</v>
      </c>
      <c r="J42" s="10" t="s">
        <v>429</v>
      </c>
      <c r="K42" s="9" t="s">
        <v>38</v>
      </c>
      <c r="L42" s="10" t="s">
        <v>430</v>
      </c>
    </row>
    <row r="43" spans="1:12" s="1" customFormat="1" ht="12">
      <c r="A43" s="11"/>
      <c r="B43" s="12"/>
      <c r="C43" s="13"/>
      <c r="D43" s="13"/>
      <c r="E43" s="13"/>
      <c r="F43" s="13"/>
      <c r="G43" s="9" t="s">
        <v>431</v>
      </c>
      <c r="H43" s="10" t="s">
        <v>427</v>
      </c>
      <c r="I43" s="9" t="s">
        <v>432</v>
      </c>
      <c r="J43" s="10" t="s">
        <v>433</v>
      </c>
      <c r="K43" s="13"/>
      <c r="L43" s="13"/>
    </row>
    <row r="44" spans="1:12" s="1" customFormat="1" ht="24">
      <c r="A44" s="11"/>
      <c r="B44" s="12"/>
      <c r="C44" s="13"/>
      <c r="D44" s="13"/>
      <c r="E44" s="13"/>
      <c r="F44" s="13"/>
      <c r="G44" s="9" t="s">
        <v>434</v>
      </c>
      <c r="H44" s="10" t="s">
        <v>427</v>
      </c>
      <c r="I44" s="13"/>
      <c r="J44" s="13"/>
      <c r="K44" s="13"/>
      <c r="L44" s="13"/>
    </row>
    <row r="45" spans="1:12" s="1" customFormat="1" ht="12">
      <c r="A45" s="11"/>
      <c r="B45" s="12"/>
      <c r="C45" s="13"/>
      <c r="D45" s="13"/>
      <c r="E45" s="13"/>
      <c r="F45" s="13"/>
      <c r="G45" s="9" t="s">
        <v>435</v>
      </c>
      <c r="H45" s="10" t="s">
        <v>380</v>
      </c>
      <c r="I45" s="13"/>
      <c r="J45" s="13"/>
      <c r="K45" s="13"/>
      <c r="L45" s="13"/>
    </row>
    <row r="46" spans="1:12" s="1" customFormat="1" ht="24">
      <c r="A46" s="14"/>
      <c r="B46" s="15"/>
      <c r="C46" s="16"/>
      <c r="D46" s="16"/>
      <c r="E46" s="16"/>
      <c r="F46" s="16"/>
      <c r="G46" s="9" t="s">
        <v>436</v>
      </c>
      <c r="H46" s="10" t="s">
        <v>380</v>
      </c>
      <c r="I46" s="16"/>
      <c r="J46" s="16"/>
      <c r="K46" s="16"/>
      <c r="L46" s="16"/>
    </row>
    <row r="47" spans="1:12" s="1" customFormat="1" ht="36">
      <c r="A47" s="6" t="s">
        <v>38</v>
      </c>
      <c r="B47" s="7" t="s">
        <v>323</v>
      </c>
      <c r="C47" s="8">
        <v>201</v>
      </c>
      <c r="D47" s="8">
        <v>201</v>
      </c>
      <c r="E47" s="8">
        <v>0</v>
      </c>
      <c r="F47" s="9" t="s">
        <v>437</v>
      </c>
      <c r="G47" s="9" t="s">
        <v>438</v>
      </c>
      <c r="H47" s="10" t="s">
        <v>439</v>
      </c>
      <c r="I47" s="9" t="s">
        <v>440</v>
      </c>
      <c r="J47" s="10" t="s">
        <v>441</v>
      </c>
      <c r="K47" s="9" t="s">
        <v>442</v>
      </c>
      <c r="L47" s="10" t="s">
        <v>443</v>
      </c>
    </row>
    <row r="48" spans="1:12" s="1" customFormat="1" ht="24">
      <c r="A48" s="11"/>
      <c r="B48" s="12"/>
      <c r="C48" s="13"/>
      <c r="D48" s="13"/>
      <c r="E48" s="13"/>
      <c r="F48" s="13"/>
      <c r="G48" s="9" t="s">
        <v>444</v>
      </c>
      <c r="H48" s="10" t="s">
        <v>439</v>
      </c>
      <c r="I48" s="9" t="s">
        <v>445</v>
      </c>
      <c r="J48" s="10" t="s">
        <v>446</v>
      </c>
      <c r="K48" s="13"/>
      <c r="L48" s="13"/>
    </row>
    <row r="49" spans="1:12" s="1" customFormat="1" ht="24">
      <c r="A49" s="11"/>
      <c r="B49" s="12"/>
      <c r="C49" s="13"/>
      <c r="D49" s="13"/>
      <c r="E49" s="13"/>
      <c r="F49" s="13"/>
      <c r="G49" s="9" t="s">
        <v>447</v>
      </c>
      <c r="H49" s="10" t="s">
        <v>448</v>
      </c>
      <c r="I49" s="9" t="s">
        <v>449</v>
      </c>
      <c r="J49" s="10" t="s">
        <v>433</v>
      </c>
      <c r="K49" s="13"/>
      <c r="L49" s="13"/>
    </row>
    <row r="50" spans="1:12" s="1" customFormat="1" ht="24">
      <c r="A50" s="11"/>
      <c r="B50" s="12"/>
      <c r="C50" s="13"/>
      <c r="D50" s="13"/>
      <c r="E50" s="13"/>
      <c r="F50" s="13"/>
      <c r="G50" s="9" t="s">
        <v>450</v>
      </c>
      <c r="H50" s="10" t="s">
        <v>451</v>
      </c>
      <c r="I50" s="13"/>
      <c r="J50" s="13"/>
      <c r="K50" s="13"/>
      <c r="L50" s="13"/>
    </row>
    <row r="51" spans="1:12" s="1" customFormat="1" ht="36">
      <c r="A51" s="11"/>
      <c r="B51" s="12"/>
      <c r="C51" s="13"/>
      <c r="D51" s="13"/>
      <c r="E51" s="13"/>
      <c r="F51" s="13"/>
      <c r="G51" s="9" t="s">
        <v>452</v>
      </c>
      <c r="H51" s="10" t="s">
        <v>453</v>
      </c>
      <c r="I51" s="13"/>
      <c r="J51" s="13"/>
      <c r="K51" s="13"/>
      <c r="L51" s="13"/>
    </row>
    <row r="52" spans="1:12" s="1" customFormat="1" ht="24">
      <c r="A52" s="11"/>
      <c r="B52" s="12"/>
      <c r="C52" s="13"/>
      <c r="D52" s="13"/>
      <c r="E52" s="13"/>
      <c r="F52" s="13"/>
      <c r="G52" s="9" t="s">
        <v>450</v>
      </c>
      <c r="H52" s="10" t="s">
        <v>454</v>
      </c>
      <c r="I52" s="13"/>
      <c r="J52" s="13"/>
      <c r="K52" s="13"/>
      <c r="L52" s="13"/>
    </row>
    <row r="53" spans="1:12" s="1" customFormat="1" ht="24">
      <c r="A53" s="11"/>
      <c r="B53" s="12"/>
      <c r="C53" s="13"/>
      <c r="D53" s="13"/>
      <c r="E53" s="13"/>
      <c r="F53" s="13"/>
      <c r="G53" s="9" t="s">
        <v>455</v>
      </c>
      <c r="H53" s="10" t="s">
        <v>454</v>
      </c>
      <c r="I53" s="13"/>
      <c r="J53" s="13"/>
      <c r="K53" s="13"/>
      <c r="L53" s="13"/>
    </row>
    <row r="54" spans="1:12" s="1" customFormat="1" ht="24">
      <c r="A54" s="14"/>
      <c r="B54" s="15"/>
      <c r="C54" s="16"/>
      <c r="D54" s="16"/>
      <c r="E54" s="16"/>
      <c r="F54" s="16"/>
      <c r="G54" s="9" t="s">
        <v>456</v>
      </c>
      <c r="H54" s="10" t="s">
        <v>370</v>
      </c>
      <c r="I54" s="16"/>
      <c r="J54" s="16"/>
      <c r="K54" s="16"/>
      <c r="L54" s="16"/>
    </row>
    <row r="55" spans="1:12" s="1" customFormat="1" ht="48">
      <c r="A55" s="6" t="s">
        <v>38</v>
      </c>
      <c r="B55" s="7" t="s">
        <v>334</v>
      </c>
      <c r="C55" s="8">
        <v>1873</v>
      </c>
      <c r="D55" s="8">
        <v>1873</v>
      </c>
      <c r="E55" s="8">
        <v>0</v>
      </c>
      <c r="F55" s="9" t="s">
        <v>457</v>
      </c>
      <c r="G55" s="9" t="s">
        <v>458</v>
      </c>
      <c r="H55" s="10" t="s">
        <v>459</v>
      </c>
      <c r="I55" s="9" t="s">
        <v>460</v>
      </c>
      <c r="J55" s="10" t="s">
        <v>461</v>
      </c>
      <c r="K55" s="9" t="s">
        <v>462</v>
      </c>
      <c r="L55" s="10" t="s">
        <v>463</v>
      </c>
    </row>
    <row r="56" spans="1:12" s="1" customFormat="1" ht="48">
      <c r="A56" s="11"/>
      <c r="B56" s="12"/>
      <c r="C56" s="13"/>
      <c r="D56" s="13"/>
      <c r="E56" s="13"/>
      <c r="F56" s="13"/>
      <c r="G56" s="9" t="s">
        <v>464</v>
      </c>
      <c r="H56" s="10" t="s">
        <v>465</v>
      </c>
      <c r="I56" s="9" t="s">
        <v>466</v>
      </c>
      <c r="J56" s="10" t="s">
        <v>461</v>
      </c>
      <c r="K56" s="9" t="s">
        <v>467</v>
      </c>
      <c r="L56" s="10" t="s">
        <v>468</v>
      </c>
    </row>
    <row r="57" spans="1:12" s="1" customFormat="1" ht="24">
      <c r="A57" s="11"/>
      <c r="B57" s="12"/>
      <c r="C57" s="13"/>
      <c r="D57" s="13"/>
      <c r="E57" s="13"/>
      <c r="F57" s="13"/>
      <c r="G57" s="9" t="s">
        <v>469</v>
      </c>
      <c r="H57" s="10" t="s">
        <v>470</v>
      </c>
      <c r="I57" s="9" t="s">
        <v>471</v>
      </c>
      <c r="J57" s="10" t="s">
        <v>472</v>
      </c>
      <c r="K57" s="13"/>
      <c r="L57" s="13"/>
    </row>
    <row r="58" spans="1:12" s="1" customFormat="1" ht="12">
      <c r="A58" s="11"/>
      <c r="B58" s="12"/>
      <c r="C58" s="13"/>
      <c r="D58" s="13"/>
      <c r="E58" s="13"/>
      <c r="F58" s="13"/>
      <c r="G58" s="9" t="s">
        <v>473</v>
      </c>
      <c r="H58" s="10" t="s">
        <v>370</v>
      </c>
      <c r="I58" s="9" t="s">
        <v>474</v>
      </c>
      <c r="J58" s="10" t="s">
        <v>461</v>
      </c>
      <c r="K58" s="13"/>
      <c r="L58" s="13"/>
    </row>
    <row r="59" spans="1:12" s="1" customFormat="1" ht="24">
      <c r="A59" s="11"/>
      <c r="B59" s="12"/>
      <c r="C59" s="13"/>
      <c r="D59" s="13"/>
      <c r="E59" s="13"/>
      <c r="F59" s="13"/>
      <c r="G59" s="9" t="s">
        <v>475</v>
      </c>
      <c r="H59" s="10" t="s">
        <v>476</v>
      </c>
      <c r="I59" s="13"/>
      <c r="J59" s="13"/>
      <c r="K59" s="13"/>
      <c r="L59" s="13"/>
    </row>
    <row r="60" spans="1:12" s="1" customFormat="1" ht="24">
      <c r="A60" s="11"/>
      <c r="B60" s="12"/>
      <c r="C60" s="13"/>
      <c r="D60" s="13"/>
      <c r="E60" s="13"/>
      <c r="F60" s="13"/>
      <c r="G60" s="9" t="s">
        <v>477</v>
      </c>
      <c r="H60" s="10" t="s">
        <v>478</v>
      </c>
      <c r="I60" s="13"/>
      <c r="J60" s="13"/>
      <c r="K60" s="13"/>
      <c r="L60" s="13"/>
    </row>
    <row r="61" spans="1:12" s="1" customFormat="1" ht="24">
      <c r="A61" s="11"/>
      <c r="B61" s="12"/>
      <c r="C61" s="13"/>
      <c r="D61" s="13"/>
      <c r="E61" s="13"/>
      <c r="F61" s="13"/>
      <c r="G61" s="9" t="s">
        <v>479</v>
      </c>
      <c r="H61" s="10" t="s">
        <v>480</v>
      </c>
      <c r="I61" s="13"/>
      <c r="J61" s="13"/>
      <c r="K61" s="13"/>
      <c r="L61" s="13"/>
    </row>
    <row r="62" spans="1:12" s="1" customFormat="1" ht="12">
      <c r="A62" s="14"/>
      <c r="B62" s="15"/>
      <c r="C62" s="16"/>
      <c r="D62" s="16"/>
      <c r="E62" s="16"/>
      <c r="F62" s="16"/>
      <c r="G62" s="9" t="s">
        <v>481</v>
      </c>
      <c r="H62" s="10" t="s">
        <v>482</v>
      </c>
      <c r="I62" s="16"/>
      <c r="J62" s="16"/>
      <c r="K62" s="16"/>
      <c r="L62" s="16"/>
    </row>
    <row r="63" spans="1:12" s="1" customFormat="1" ht="36">
      <c r="A63" s="6" t="s">
        <v>38</v>
      </c>
      <c r="B63" s="7" t="s">
        <v>483</v>
      </c>
      <c r="C63" s="8">
        <v>505.82</v>
      </c>
      <c r="D63" s="8">
        <v>0</v>
      </c>
      <c r="E63" s="8">
        <v>505.82</v>
      </c>
      <c r="F63" s="9" t="s">
        <v>484</v>
      </c>
      <c r="G63" s="9" t="s">
        <v>485</v>
      </c>
      <c r="H63" s="10" t="s">
        <v>427</v>
      </c>
      <c r="I63" s="9" t="s">
        <v>486</v>
      </c>
      <c r="J63" s="10" t="s">
        <v>487</v>
      </c>
      <c r="K63" s="9" t="s">
        <v>38</v>
      </c>
      <c r="L63" s="10" t="s">
        <v>430</v>
      </c>
    </row>
    <row r="64" spans="1:12" s="1" customFormat="1" ht="60">
      <c r="A64" s="11"/>
      <c r="B64" s="12"/>
      <c r="C64" s="13"/>
      <c r="D64" s="13"/>
      <c r="E64" s="13"/>
      <c r="F64" s="13"/>
      <c r="G64" s="9" t="s">
        <v>488</v>
      </c>
      <c r="H64" s="10" t="s">
        <v>489</v>
      </c>
      <c r="I64" s="9" t="s">
        <v>490</v>
      </c>
      <c r="J64" s="10" t="s">
        <v>487</v>
      </c>
      <c r="K64" s="13"/>
      <c r="L64" s="13"/>
    </row>
    <row r="65" spans="1:12" s="1" customFormat="1" ht="36">
      <c r="A65" s="11"/>
      <c r="B65" s="12"/>
      <c r="C65" s="13"/>
      <c r="D65" s="13"/>
      <c r="E65" s="13"/>
      <c r="F65" s="13"/>
      <c r="G65" s="9" t="s">
        <v>491</v>
      </c>
      <c r="H65" s="10" t="s">
        <v>492</v>
      </c>
      <c r="I65" s="9" t="s">
        <v>493</v>
      </c>
      <c r="J65" s="10" t="s">
        <v>487</v>
      </c>
      <c r="K65" s="13"/>
      <c r="L65" s="13"/>
    </row>
    <row r="66" spans="1:12" s="1" customFormat="1" ht="24">
      <c r="A66" s="11"/>
      <c r="B66" s="12"/>
      <c r="C66" s="13"/>
      <c r="D66" s="13"/>
      <c r="E66" s="13"/>
      <c r="F66" s="13"/>
      <c r="G66" s="9" t="s">
        <v>494</v>
      </c>
      <c r="H66" s="10" t="s">
        <v>492</v>
      </c>
      <c r="I66" s="9" t="s">
        <v>495</v>
      </c>
      <c r="J66" s="10" t="s">
        <v>487</v>
      </c>
      <c r="K66" s="13"/>
      <c r="L66" s="13"/>
    </row>
    <row r="67" spans="1:12" s="1" customFormat="1" ht="24">
      <c r="A67" s="11"/>
      <c r="B67" s="12"/>
      <c r="C67" s="13"/>
      <c r="D67" s="13"/>
      <c r="E67" s="13"/>
      <c r="F67" s="13"/>
      <c r="G67" s="9" t="s">
        <v>496</v>
      </c>
      <c r="H67" s="10" t="s">
        <v>497</v>
      </c>
      <c r="I67" s="9" t="s">
        <v>498</v>
      </c>
      <c r="J67" s="10" t="s">
        <v>499</v>
      </c>
      <c r="K67" s="13"/>
      <c r="L67" s="13"/>
    </row>
    <row r="68" spans="1:12" s="1" customFormat="1" ht="36">
      <c r="A68" s="11"/>
      <c r="B68" s="12"/>
      <c r="C68" s="13"/>
      <c r="D68" s="13"/>
      <c r="E68" s="13"/>
      <c r="F68" s="13"/>
      <c r="G68" s="9" t="s">
        <v>500</v>
      </c>
      <c r="H68" s="10" t="s">
        <v>497</v>
      </c>
      <c r="I68" s="9" t="s">
        <v>501</v>
      </c>
      <c r="J68" s="10" t="s">
        <v>502</v>
      </c>
      <c r="K68" s="13"/>
      <c r="L68" s="13"/>
    </row>
    <row r="69" spans="1:12" s="1" customFormat="1" ht="48">
      <c r="A69" s="11"/>
      <c r="B69" s="12"/>
      <c r="C69" s="13"/>
      <c r="D69" s="13"/>
      <c r="E69" s="13"/>
      <c r="F69" s="13"/>
      <c r="G69" s="9" t="s">
        <v>503</v>
      </c>
      <c r="H69" s="10" t="s">
        <v>504</v>
      </c>
      <c r="I69" s="9" t="s">
        <v>505</v>
      </c>
      <c r="J69" s="10" t="s">
        <v>487</v>
      </c>
      <c r="K69" s="13"/>
      <c r="L69" s="13"/>
    </row>
    <row r="70" spans="1:12" s="1" customFormat="1" ht="12">
      <c r="A70" s="11"/>
      <c r="B70" s="12"/>
      <c r="C70" s="13"/>
      <c r="D70" s="13"/>
      <c r="E70" s="13"/>
      <c r="F70" s="13"/>
      <c r="G70" s="9" t="s">
        <v>506</v>
      </c>
      <c r="H70" s="10" t="s">
        <v>497</v>
      </c>
      <c r="I70" s="9" t="s">
        <v>507</v>
      </c>
      <c r="J70" s="10" t="s">
        <v>487</v>
      </c>
      <c r="K70" s="13"/>
      <c r="L70" s="13"/>
    </row>
    <row r="71" spans="1:12" s="1" customFormat="1" ht="12">
      <c r="A71" s="11"/>
      <c r="B71" s="12"/>
      <c r="C71" s="13"/>
      <c r="D71" s="13"/>
      <c r="E71" s="13"/>
      <c r="F71" s="13"/>
      <c r="G71" s="9" t="s">
        <v>508</v>
      </c>
      <c r="H71" s="10" t="s">
        <v>509</v>
      </c>
      <c r="I71" s="13"/>
      <c r="J71" s="13"/>
      <c r="K71" s="13"/>
      <c r="L71" s="13"/>
    </row>
    <row r="72" spans="1:12" s="1" customFormat="1" ht="12">
      <c r="A72" s="11"/>
      <c r="B72" s="12"/>
      <c r="C72" s="13"/>
      <c r="D72" s="13"/>
      <c r="E72" s="13"/>
      <c r="F72" s="13"/>
      <c r="G72" s="9" t="s">
        <v>510</v>
      </c>
      <c r="H72" s="10" t="s">
        <v>509</v>
      </c>
      <c r="I72" s="13"/>
      <c r="J72" s="13"/>
      <c r="K72" s="13"/>
      <c r="L72" s="13"/>
    </row>
    <row r="73" spans="1:12" s="1" customFormat="1" ht="12">
      <c r="A73" s="14"/>
      <c r="B73" s="15"/>
      <c r="C73" s="16"/>
      <c r="D73" s="16"/>
      <c r="E73" s="16"/>
      <c r="F73" s="16"/>
      <c r="G73" s="9" t="s">
        <v>511</v>
      </c>
      <c r="H73" s="10" t="s">
        <v>370</v>
      </c>
      <c r="I73" s="16"/>
      <c r="J73" s="16"/>
      <c r="K73" s="16"/>
      <c r="L73" s="16"/>
    </row>
    <row r="74" spans="1:12" s="1" customFormat="1" ht="24">
      <c r="A74" s="6" t="s">
        <v>38</v>
      </c>
      <c r="B74" s="7" t="s">
        <v>512</v>
      </c>
      <c r="C74" s="8">
        <v>390.63</v>
      </c>
      <c r="D74" s="8">
        <v>0</v>
      </c>
      <c r="E74" s="8">
        <v>390.63</v>
      </c>
      <c r="F74" s="9" t="s">
        <v>513</v>
      </c>
      <c r="G74" s="9" t="s">
        <v>514</v>
      </c>
      <c r="H74" s="10" t="s">
        <v>515</v>
      </c>
      <c r="I74" s="9" t="s">
        <v>516</v>
      </c>
      <c r="J74" s="10" t="s">
        <v>372</v>
      </c>
      <c r="K74" s="9" t="s">
        <v>38</v>
      </c>
      <c r="L74" s="10" t="s">
        <v>430</v>
      </c>
    </row>
    <row r="75" spans="1:12" s="1" customFormat="1" ht="24">
      <c r="A75" s="11"/>
      <c r="B75" s="12"/>
      <c r="C75" s="13"/>
      <c r="D75" s="13"/>
      <c r="E75" s="13"/>
      <c r="F75" s="13"/>
      <c r="G75" s="9" t="s">
        <v>517</v>
      </c>
      <c r="H75" s="10" t="s">
        <v>376</v>
      </c>
      <c r="I75" s="9" t="s">
        <v>518</v>
      </c>
      <c r="J75" s="10" t="s">
        <v>372</v>
      </c>
      <c r="K75" s="13"/>
      <c r="L75" s="13"/>
    </row>
    <row r="76" spans="1:12" s="1" customFormat="1" ht="24">
      <c r="A76" s="14"/>
      <c r="B76" s="15"/>
      <c r="C76" s="16"/>
      <c r="D76" s="16"/>
      <c r="E76" s="16"/>
      <c r="F76" s="16"/>
      <c r="G76" s="9" t="s">
        <v>519</v>
      </c>
      <c r="H76" s="10" t="s">
        <v>376</v>
      </c>
      <c r="I76" s="16"/>
      <c r="J76" s="16"/>
      <c r="K76" s="16"/>
      <c r="L76" s="16"/>
    </row>
    <row r="77" spans="1:12" s="1" customFormat="1" ht="12">
      <c r="A77" s="6" t="s">
        <v>38</v>
      </c>
      <c r="B77" s="7" t="s">
        <v>520</v>
      </c>
      <c r="C77" s="8">
        <v>200</v>
      </c>
      <c r="D77" s="8">
        <v>0</v>
      </c>
      <c r="E77" s="8">
        <v>200</v>
      </c>
      <c r="F77" s="9" t="s">
        <v>521</v>
      </c>
      <c r="G77" s="9" t="s">
        <v>522</v>
      </c>
      <c r="H77" s="10" t="s">
        <v>370</v>
      </c>
      <c r="I77" s="9" t="s">
        <v>523</v>
      </c>
      <c r="J77" s="10" t="s">
        <v>372</v>
      </c>
      <c r="K77" s="9" t="s">
        <v>524</v>
      </c>
      <c r="L77" s="10" t="s">
        <v>525</v>
      </c>
    </row>
    <row r="78" spans="1:12" s="1" customFormat="1" ht="12">
      <c r="A78" s="11"/>
      <c r="B78" s="12"/>
      <c r="C78" s="13"/>
      <c r="D78" s="13"/>
      <c r="E78" s="13"/>
      <c r="F78" s="13"/>
      <c r="G78" s="9" t="s">
        <v>526</v>
      </c>
      <c r="H78" s="10" t="s">
        <v>370</v>
      </c>
      <c r="I78" s="9" t="s">
        <v>527</v>
      </c>
      <c r="J78" s="10" t="s">
        <v>528</v>
      </c>
      <c r="K78" s="13"/>
      <c r="L78" s="13"/>
    </row>
    <row r="79" spans="1:12" s="1" customFormat="1" ht="12">
      <c r="A79" s="11"/>
      <c r="B79" s="12"/>
      <c r="C79" s="13"/>
      <c r="D79" s="13"/>
      <c r="E79" s="13"/>
      <c r="F79" s="13"/>
      <c r="G79" s="9" t="s">
        <v>529</v>
      </c>
      <c r="H79" s="10" t="s">
        <v>370</v>
      </c>
      <c r="I79" s="13"/>
      <c r="J79" s="13"/>
      <c r="K79" s="13"/>
      <c r="L79" s="13"/>
    </row>
    <row r="80" spans="1:12" s="1" customFormat="1" ht="12">
      <c r="A80" s="14"/>
      <c r="B80" s="15"/>
      <c r="C80" s="16"/>
      <c r="D80" s="16"/>
      <c r="E80" s="16"/>
      <c r="F80" s="16"/>
      <c r="G80" s="9" t="s">
        <v>530</v>
      </c>
      <c r="H80" s="10" t="s">
        <v>531</v>
      </c>
      <c r="I80" s="16"/>
      <c r="J80" s="16"/>
      <c r="K80" s="16"/>
      <c r="L80" s="16"/>
    </row>
    <row r="81" spans="1:12" s="1" customFormat="1" ht="24">
      <c r="A81" s="6" t="s">
        <v>38</v>
      </c>
      <c r="B81" s="7" t="s">
        <v>331</v>
      </c>
      <c r="C81" s="8">
        <v>1538</v>
      </c>
      <c r="D81" s="8">
        <v>1538</v>
      </c>
      <c r="E81" s="8">
        <v>0</v>
      </c>
      <c r="F81" s="9" t="s">
        <v>532</v>
      </c>
      <c r="G81" s="9" t="s">
        <v>533</v>
      </c>
      <c r="H81" s="10" t="s">
        <v>370</v>
      </c>
      <c r="I81" s="9" t="s">
        <v>428</v>
      </c>
      <c r="J81" s="10" t="s">
        <v>534</v>
      </c>
      <c r="K81" s="9" t="s">
        <v>38</v>
      </c>
      <c r="L81" s="10" t="s">
        <v>430</v>
      </c>
    </row>
    <row r="82" spans="1:12" s="1" customFormat="1" ht="12">
      <c r="A82" s="11"/>
      <c r="B82" s="12"/>
      <c r="C82" s="13"/>
      <c r="D82" s="13"/>
      <c r="E82" s="13"/>
      <c r="F82" s="13"/>
      <c r="G82" s="9" t="s">
        <v>535</v>
      </c>
      <c r="H82" s="10" t="s">
        <v>380</v>
      </c>
      <c r="I82" s="9" t="s">
        <v>432</v>
      </c>
      <c r="J82" s="10" t="s">
        <v>433</v>
      </c>
      <c r="K82" s="13"/>
      <c r="L82" s="13"/>
    </row>
    <row r="83" spans="1:12" s="1" customFormat="1" ht="24">
      <c r="A83" s="14"/>
      <c r="B83" s="15"/>
      <c r="C83" s="16"/>
      <c r="D83" s="16"/>
      <c r="E83" s="16"/>
      <c r="F83" s="16"/>
      <c r="G83" s="9" t="s">
        <v>536</v>
      </c>
      <c r="H83" s="10" t="s">
        <v>537</v>
      </c>
      <c r="I83" s="16"/>
      <c r="J83" s="16"/>
      <c r="K83" s="16"/>
      <c r="L83" s="16"/>
    </row>
    <row r="84" spans="1:12" s="1" customFormat="1" ht="36">
      <c r="A84" s="6" t="s">
        <v>38</v>
      </c>
      <c r="B84" s="7" t="s">
        <v>538</v>
      </c>
      <c r="C84" s="8">
        <v>1982.71</v>
      </c>
      <c r="D84" s="8">
        <v>0</v>
      </c>
      <c r="E84" s="8">
        <v>1982.71</v>
      </c>
      <c r="F84" s="9" t="s">
        <v>539</v>
      </c>
      <c r="G84" s="9" t="s">
        <v>540</v>
      </c>
      <c r="H84" s="10" t="s">
        <v>370</v>
      </c>
      <c r="I84" s="9" t="s">
        <v>541</v>
      </c>
      <c r="J84" s="10" t="s">
        <v>372</v>
      </c>
      <c r="K84" s="9" t="s">
        <v>542</v>
      </c>
      <c r="L84" s="10" t="s">
        <v>543</v>
      </c>
    </row>
    <row r="85" spans="1:12" s="1" customFormat="1" ht="12">
      <c r="A85" s="11"/>
      <c r="B85" s="12"/>
      <c r="C85" s="13"/>
      <c r="D85" s="13"/>
      <c r="E85" s="13"/>
      <c r="F85" s="13"/>
      <c r="G85" s="9" t="s">
        <v>544</v>
      </c>
      <c r="H85" s="10" t="s">
        <v>545</v>
      </c>
      <c r="I85" s="13"/>
      <c r="J85" s="13"/>
      <c r="K85" s="13"/>
      <c r="L85" s="13"/>
    </row>
    <row r="86" spans="1:12" s="1" customFormat="1" ht="12">
      <c r="A86" s="14"/>
      <c r="B86" s="15"/>
      <c r="C86" s="16"/>
      <c r="D86" s="16"/>
      <c r="E86" s="16"/>
      <c r="F86" s="16"/>
      <c r="G86" s="9" t="s">
        <v>546</v>
      </c>
      <c r="H86" s="10" t="s">
        <v>547</v>
      </c>
      <c r="I86" s="16"/>
      <c r="J86" s="16"/>
      <c r="K86" s="16"/>
      <c r="L86" s="16"/>
    </row>
    <row r="87" spans="1:12" s="1" customFormat="1" ht="60">
      <c r="A87" s="6" t="s">
        <v>38</v>
      </c>
      <c r="B87" s="7" t="s">
        <v>548</v>
      </c>
      <c r="C87" s="8">
        <v>1158.38</v>
      </c>
      <c r="D87" s="8">
        <v>1158.38</v>
      </c>
      <c r="E87" s="8">
        <v>0</v>
      </c>
      <c r="F87" s="9" t="s">
        <v>549</v>
      </c>
      <c r="G87" s="9" t="s">
        <v>550</v>
      </c>
      <c r="H87" s="10" t="s">
        <v>551</v>
      </c>
      <c r="I87" s="9" t="s">
        <v>552</v>
      </c>
      <c r="J87" s="10" t="s">
        <v>553</v>
      </c>
      <c r="K87" s="9" t="s">
        <v>554</v>
      </c>
      <c r="L87" s="10" t="s">
        <v>555</v>
      </c>
    </row>
    <row r="88" spans="1:12" s="1" customFormat="1" ht="24">
      <c r="A88" s="11"/>
      <c r="B88" s="12"/>
      <c r="C88" s="13"/>
      <c r="D88" s="13"/>
      <c r="E88" s="13"/>
      <c r="F88" s="13"/>
      <c r="G88" s="9" t="s">
        <v>556</v>
      </c>
      <c r="H88" s="10" t="s">
        <v>557</v>
      </c>
      <c r="I88" s="9" t="s">
        <v>558</v>
      </c>
      <c r="J88" s="10" t="s">
        <v>376</v>
      </c>
      <c r="K88" s="13"/>
      <c r="L88" s="13"/>
    </row>
    <row r="89" spans="1:12" s="1" customFormat="1" ht="12">
      <c r="A89" s="11"/>
      <c r="B89" s="12"/>
      <c r="C89" s="13"/>
      <c r="D89" s="13"/>
      <c r="E89" s="13"/>
      <c r="F89" s="13"/>
      <c r="G89" s="9" t="s">
        <v>559</v>
      </c>
      <c r="H89" s="10" t="s">
        <v>560</v>
      </c>
      <c r="I89" s="9" t="s">
        <v>561</v>
      </c>
      <c r="J89" s="10" t="s">
        <v>433</v>
      </c>
      <c r="K89" s="13"/>
      <c r="L89" s="13"/>
    </row>
    <row r="90" spans="1:12" s="1" customFormat="1" ht="24">
      <c r="A90" s="14"/>
      <c r="B90" s="15"/>
      <c r="C90" s="16"/>
      <c r="D90" s="16"/>
      <c r="E90" s="16"/>
      <c r="F90" s="16"/>
      <c r="G90" s="9" t="s">
        <v>562</v>
      </c>
      <c r="H90" s="10" t="s">
        <v>380</v>
      </c>
      <c r="I90" s="16"/>
      <c r="J90" s="16"/>
      <c r="K90" s="16"/>
      <c r="L90" s="16"/>
    </row>
    <row r="91" spans="1:12" s="1" customFormat="1" ht="36">
      <c r="A91" s="6" t="s">
        <v>38</v>
      </c>
      <c r="B91" s="7" t="s">
        <v>563</v>
      </c>
      <c r="C91" s="8">
        <v>2590.6</v>
      </c>
      <c r="D91" s="8">
        <v>2590.6</v>
      </c>
      <c r="E91" s="8">
        <v>0</v>
      </c>
      <c r="F91" s="9" t="s">
        <v>564</v>
      </c>
      <c r="G91" s="9" t="s">
        <v>565</v>
      </c>
      <c r="H91" s="10" t="s">
        <v>566</v>
      </c>
      <c r="I91" s="24" t="s">
        <v>552</v>
      </c>
      <c r="J91" s="24" t="s">
        <v>567</v>
      </c>
      <c r="K91" s="9" t="s">
        <v>568</v>
      </c>
      <c r="L91" s="10" t="s">
        <v>376</v>
      </c>
    </row>
    <row r="92" spans="1:12" s="1" customFormat="1" ht="12">
      <c r="A92" s="20"/>
      <c r="B92" s="21"/>
      <c r="C92" s="22"/>
      <c r="D92" s="22"/>
      <c r="E92" s="22"/>
      <c r="F92" s="23"/>
      <c r="G92" s="9" t="s">
        <v>569</v>
      </c>
      <c r="H92" s="10" t="s">
        <v>570</v>
      </c>
      <c r="I92" s="25"/>
      <c r="J92" s="25"/>
      <c r="K92" s="23"/>
      <c r="L92" s="26"/>
    </row>
    <row r="93" spans="1:12" s="1" customFormat="1" ht="24">
      <c r="A93" s="11"/>
      <c r="B93" s="12"/>
      <c r="C93" s="13"/>
      <c r="D93" s="13"/>
      <c r="E93" s="13"/>
      <c r="F93" s="13"/>
      <c r="G93" s="9" t="s">
        <v>571</v>
      </c>
      <c r="H93" s="10" t="s">
        <v>572</v>
      </c>
      <c r="I93" s="9" t="s">
        <v>573</v>
      </c>
      <c r="J93" s="10" t="s">
        <v>372</v>
      </c>
      <c r="K93" s="13"/>
      <c r="L93" s="13"/>
    </row>
    <row r="94" spans="1:12" s="1" customFormat="1" ht="24">
      <c r="A94" s="11"/>
      <c r="B94" s="12"/>
      <c r="C94" s="13"/>
      <c r="D94" s="13"/>
      <c r="E94" s="13"/>
      <c r="F94" s="13"/>
      <c r="G94" s="9" t="s">
        <v>574</v>
      </c>
      <c r="H94" s="10" t="s">
        <v>575</v>
      </c>
      <c r="I94" s="9"/>
      <c r="J94" s="10"/>
      <c r="K94" s="13"/>
      <c r="L94" s="13"/>
    </row>
    <row r="95" spans="1:12" s="1" customFormat="1" ht="24">
      <c r="A95" s="11"/>
      <c r="B95" s="12"/>
      <c r="C95" s="13"/>
      <c r="D95" s="13"/>
      <c r="E95" s="13"/>
      <c r="F95" s="13"/>
      <c r="G95" s="9" t="s">
        <v>576</v>
      </c>
      <c r="H95" s="10" t="s">
        <v>577</v>
      </c>
      <c r="I95" s="9"/>
      <c r="J95" s="10"/>
      <c r="K95" s="13"/>
      <c r="L95" s="13"/>
    </row>
    <row r="96" spans="1:12" s="1" customFormat="1" ht="12">
      <c r="A96" s="14"/>
      <c r="B96" s="15"/>
      <c r="C96" s="16"/>
      <c r="D96" s="16"/>
      <c r="E96" s="16"/>
      <c r="F96" s="16"/>
      <c r="G96" s="9" t="s">
        <v>559</v>
      </c>
      <c r="H96" s="10" t="s">
        <v>560</v>
      </c>
      <c r="I96" s="9" t="s">
        <v>561</v>
      </c>
      <c r="J96" s="10" t="s">
        <v>433</v>
      </c>
      <c r="K96" s="16"/>
      <c r="L96" s="16"/>
    </row>
  </sheetData>
  <sheetProtection/>
  <mergeCells count="149">
    <mergeCell ref="A2:L2"/>
    <mergeCell ref="A3:L3"/>
    <mergeCell ref="G4:L4"/>
    <mergeCell ref="G5:H5"/>
    <mergeCell ref="I5:J5"/>
    <mergeCell ref="K5:L5"/>
    <mergeCell ref="A8:A11"/>
    <mergeCell ref="A12:A19"/>
    <mergeCell ref="A20:A37"/>
    <mergeCell ref="A38:A41"/>
    <mergeCell ref="A42:A46"/>
    <mergeCell ref="A47:A54"/>
    <mergeCell ref="A55:A62"/>
    <mergeCell ref="A63:A73"/>
    <mergeCell ref="A74:A76"/>
    <mergeCell ref="A77:A80"/>
    <mergeCell ref="A81:A83"/>
    <mergeCell ref="A84:A86"/>
    <mergeCell ref="A87:A90"/>
    <mergeCell ref="A91:A96"/>
    <mergeCell ref="B8:B11"/>
    <mergeCell ref="B12:B19"/>
    <mergeCell ref="B20:B37"/>
    <mergeCell ref="B38:B41"/>
    <mergeCell ref="B42:B46"/>
    <mergeCell ref="B47:B54"/>
    <mergeCell ref="B55:B62"/>
    <mergeCell ref="B63:B73"/>
    <mergeCell ref="B74:B76"/>
    <mergeCell ref="B77:B80"/>
    <mergeCell ref="B81:B83"/>
    <mergeCell ref="B84:B86"/>
    <mergeCell ref="B87:B90"/>
    <mergeCell ref="B91:B96"/>
    <mergeCell ref="C8:C11"/>
    <mergeCell ref="C12:C19"/>
    <mergeCell ref="C20:C37"/>
    <mergeCell ref="C38:C41"/>
    <mergeCell ref="C42:C46"/>
    <mergeCell ref="C47:C54"/>
    <mergeCell ref="C55:C62"/>
    <mergeCell ref="C63:C73"/>
    <mergeCell ref="C74:C76"/>
    <mergeCell ref="C77:C80"/>
    <mergeCell ref="C81:C83"/>
    <mergeCell ref="C84:C86"/>
    <mergeCell ref="C87:C90"/>
    <mergeCell ref="C91:C96"/>
    <mergeCell ref="D8:D11"/>
    <mergeCell ref="D12:D19"/>
    <mergeCell ref="D20:D37"/>
    <mergeCell ref="D38:D41"/>
    <mergeCell ref="D42:D46"/>
    <mergeCell ref="D47:D54"/>
    <mergeCell ref="D55:D62"/>
    <mergeCell ref="D63:D73"/>
    <mergeCell ref="D74:D76"/>
    <mergeCell ref="D77:D80"/>
    <mergeCell ref="D81:D83"/>
    <mergeCell ref="D84:D86"/>
    <mergeCell ref="D87:D90"/>
    <mergeCell ref="D91:D96"/>
    <mergeCell ref="E8:E11"/>
    <mergeCell ref="E12:E19"/>
    <mergeCell ref="E20:E37"/>
    <mergeCell ref="E38:E41"/>
    <mergeCell ref="E42:E46"/>
    <mergeCell ref="E47:E54"/>
    <mergeCell ref="E55:E62"/>
    <mergeCell ref="E63:E73"/>
    <mergeCell ref="E74:E76"/>
    <mergeCell ref="E77:E80"/>
    <mergeCell ref="E81:E83"/>
    <mergeCell ref="E84:E86"/>
    <mergeCell ref="E87:E90"/>
    <mergeCell ref="E91:E96"/>
    <mergeCell ref="F4:F6"/>
    <mergeCell ref="F8:F11"/>
    <mergeCell ref="F12:F19"/>
    <mergeCell ref="F20:F37"/>
    <mergeCell ref="F38:F41"/>
    <mergeCell ref="F42:F46"/>
    <mergeCell ref="F47:F54"/>
    <mergeCell ref="F55:F62"/>
    <mergeCell ref="F63:F73"/>
    <mergeCell ref="F74:F76"/>
    <mergeCell ref="F77:F80"/>
    <mergeCell ref="F81:F83"/>
    <mergeCell ref="F84:F86"/>
    <mergeCell ref="F87:F90"/>
    <mergeCell ref="F91:F96"/>
    <mergeCell ref="I8:I11"/>
    <mergeCell ref="I13:I19"/>
    <mergeCell ref="I21:I37"/>
    <mergeCell ref="I38:I41"/>
    <mergeCell ref="I43:I46"/>
    <mergeCell ref="I49:I54"/>
    <mergeCell ref="I58:I62"/>
    <mergeCell ref="I70:I73"/>
    <mergeCell ref="I75:I76"/>
    <mergeCell ref="I78:I80"/>
    <mergeCell ref="I82:I83"/>
    <mergeCell ref="I84:I86"/>
    <mergeCell ref="I89:I90"/>
    <mergeCell ref="I91:I92"/>
    <mergeCell ref="J8:J11"/>
    <mergeCell ref="J13:J19"/>
    <mergeCell ref="J21:J37"/>
    <mergeCell ref="J38:J41"/>
    <mergeCell ref="J43:J46"/>
    <mergeCell ref="J49:J54"/>
    <mergeCell ref="J58:J62"/>
    <mergeCell ref="J70:J73"/>
    <mergeCell ref="J75:J76"/>
    <mergeCell ref="J78:J80"/>
    <mergeCell ref="J82:J83"/>
    <mergeCell ref="J84:J86"/>
    <mergeCell ref="J89:J90"/>
    <mergeCell ref="J91:J92"/>
    <mergeCell ref="K9:K10"/>
    <mergeCell ref="K12:K19"/>
    <mergeCell ref="K20:K37"/>
    <mergeCell ref="K38:K41"/>
    <mergeCell ref="K42:K46"/>
    <mergeCell ref="K47:K54"/>
    <mergeCell ref="K56:K62"/>
    <mergeCell ref="K63:K73"/>
    <mergeCell ref="K74:K76"/>
    <mergeCell ref="K77:K80"/>
    <mergeCell ref="K81:K83"/>
    <mergeCell ref="K84:K86"/>
    <mergeCell ref="K87:K90"/>
    <mergeCell ref="K91:K96"/>
    <mergeCell ref="L9:L11"/>
    <mergeCell ref="L12:L19"/>
    <mergeCell ref="L20:L37"/>
    <mergeCell ref="L38:L41"/>
    <mergeCell ref="L42:L46"/>
    <mergeCell ref="L47:L54"/>
    <mergeCell ref="L56:L62"/>
    <mergeCell ref="L63:L73"/>
    <mergeCell ref="L74:L76"/>
    <mergeCell ref="L77:L80"/>
    <mergeCell ref="L81:L83"/>
    <mergeCell ref="L84:L86"/>
    <mergeCell ref="L87:L90"/>
    <mergeCell ref="L91:L96"/>
    <mergeCell ref="A4:B6"/>
    <mergeCell ref="C4:E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12"/>
      <c r="B1" s="112"/>
      <c r="C1" s="112"/>
      <c r="D1" s="34" t="s">
        <v>3</v>
      </c>
    </row>
    <row r="2" spans="1:4" ht="20.25" customHeight="1">
      <c r="A2" s="30" t="s">
        <v>4</v>
      </c>
      <c r="B2" s="30"/>
      <c r="C2" s="30"/>
      <c r="D2" s="30"/>
    </row>
    <row r="3" spans="1:4" ht="20.25" customHeight="1">
      <c r="A3" s="113" t="s">
        <v>0</v>
      </c>
      <c r="B3" s="114"/>
      <c r="C3" s="53"/>
      <c r="D3" s="34" t="s">
        <v>5</v>
      </c>
    </row>
    <row r="4" spans="1:4" ht="19.5" customHeight="1">
      <c r="A4" s="115" t="s">
        <v>6</v>
      </c>
      <c r="B4" s="116"/>
      <c r="C4" s="115" t="s">
        <v>7</v>
      </c>
      <c r="D4" s="116"/>
    </row>
    <row r="5" spans="1:4" ht="19.5" customHeight="1">
      <c r="A5" s="118" t="s">
        <v>8</v>
      </c>
      <c r="B5" s="118" t="s">
        <v>9</v>
      </c>
      <c r="C5" s="118" t="s">
        <v>8</v>
      </c>
      <c r="D5" s="167" t="s">
        <v>9</v>
      </c>
    </row>
    <row r="6" spans="1:4" ht="19.5" customHeight="1">
      <c r="A6" s="134" t="s">
        <v>10</v>
      </c>
      <c r="B6" s="168">
        <v>10007.68</v>
      </c>
      <c r="C6" s="134" t="s">
        <v>11</v>
      </c>
      <c r="D6" s="168">
        <v>23436.7</v>
      </c>
    </row>
    <row r="7" spans="1:4" ht="19.5" customHeight="1">
      <c r="A7" s="134" t="s">
        <v>12</v>
      </c>
      <c r="B7" s="122">
        <v>0</v>
      </c>
      <c r="C7" s="134" t="s">
        <v>13</v>
      </c>
      <c r="D7" s="168">
        <v>0</v>
      </c>
    </row>
    <row r="8" spans="1:4" ht="19.5" customHeight="1">
      <c r="A8" s="121" t="s">
        <v>14</v>
      </c>
      <c r="B8" s="168">
        <v>0</v>
      </c>
      <c r="C8" s="169" t="s">
        <v>15</v>
      </c>
      <c r="D8" s="168">
        <v>0</v>
      </c>
    </row>
    <row r="9" spans="1:4" ht="19.5" customHeight="1">
      <c r="A9" s="134" t="s">
        <v>16</v>
      </c>
      <c r="B9" s="160">
        <v>0</v>
      </c>
      <c r="C9" s="134" t="s">
        <v>17</v>
      </c>
      <c r="D9" s="168">
        <v>0</v>
      </c>
    </row>
    <row r="10" spans="1:4" ht="19.5" customHeight="1">
      <c r="A10" s="134" t="s">
        <v>18</v>
      </c>
      <c r="B10" s="168">
        <v>8959.3</v>
      </c>
      <c r="C10" s="134" t="s">
        <v>19</v>
      </c>
      <c r="D10" s="168">
        <v>140</v>
      </c>
    </row>
    <row r="11" spans="1:4" ht="19.5" customHeight="1">
      <c r="A11" s="134" t="s">
        <v>20</v>
      </c>
      <c r="B11" s="168">
        <v>60</v>
      </c>
      <c r="C11" s="134" t="s">
        <v>21</v>
      </c>
      <c r="D11" s="168">
        <v>0</v>
      </c>
    </row>
    <row r="12" spans="1:4" ht="19.5" customHeight="1">
      <c r="A12" s="134"/>
      <c r="B12" s="168"/>
      <c r="C12" s="134" t="s">
        <v>22</v>
      </c>
      <c r="D12" s="168">
        <v>0</v>
      </c>
    </row>
    <row r="13" spans="1:4" ht="19.5" customHeight="1">
      <c r="A13" s="128"/>
      <c r="B13" s="168"/>
      <c r="C13" s="134" t="s">
        <v>23</v>
      </c>
      <c r="D13" s="168">
        <v>671.97</v>
      </c>
    </row>
    <row r="14" spans="1:4" ht="19.5" customHeight="1">
      <c r="A14" s="128"/>
      <c r="B14" s="168"/>
      <c r="C14" s="134" t="s">
        <v>24</v>
      </c>
      <c r="D14" s="168">
        <v>0</v>
      </c>
    </row>
    <row r="15" spans="1:4" ht="19.5" customHeight="1">
      <c r="A15" s="128"/>
      <c r="B15" s="168"/>
      <c r="C15" s="134" t="s">
        <v>25</v>
      </c>
      <c r="D15" s="168">
        <v>259.23</v>
      </c>
    </row>
    <row r="16" spans="1:4" ht="19.5" customHeight="1">
      <c r="A16" s="128"/>
      <c r="B16" s="168"/>
      <c r="C16" s="134" t="s">
        <v>26</v>
      </c>
      <c r="D16" s="168">
        <v>0</v>
      </c>
    </row>
    <row r="17" spans="1:4" ht="19.5" customHeight="1">
      <c r="A17" s="128"/>
      <c r="B17" s="168"/>
      <c r="C17" s="134" t="s">
        <v>27</v>
      </c>
      <c r="D17" s="168">
        <v>0</v>
      </c>
    </row>
    <row r="18" spans="1:4" ht="19.5" customHeight="1">
      <c r="A18" s="128"/>
      <c r="B18" s="168"/>
      <c r="C18" s="134" t="s">
        <v>28</v>
      </c>
      <c r="D18" s="168">
        <v>0</v>
      </c>
    </row>
    <row r="19" spans="1:4" ht="19.5" customHeight="1">
      <c r="A19" s="128"/>
      <c r="B19" s="168"/>
      <c r="C19" s="134" t="s">
        <v>29</v>
      </c>
      <c r="D19" s="168">
        <v>0</v>
      </c>
    </row>
    <row r="20" spans="1:4" ht="19.5" customHeight="1">
      <c r="A20" s="128"/>
      <c r="B20" s="168"/>
      <c r="C20" s="134" t="s">
        <v>30</v>
      </c>
      <c r="D20" s="168">
        <v>0</v>
      </c>
    </row>
    <row r="21" spans="1:4" ht="19.5" customHeight="1">
      <c r="A21" s="128"/>
      <c r="B21" s="168"/>
      <c r="C21" s="134" t="s">
        <v>31</v>
      </c>
      <c r="D21" s="168">
        <v>0</v>
      </c>
    </row>
    <row r="22" spans="1:4" ht="19.5" customHeight="1">
      <c r="A22" s="128"/>
      <c r="B22" s="168"/>
      <c r="C22" s="134" t="s">
        <v>32</v>
      </c>
      <c r="D22" s="168">
        <v>0</v>
      </c>
    </row>
    <row r="23" spans="1:4" ht="19.5" customHeight="1">
      <c r="A23" s="128"/>
      <c r="B23" s="168"/>
      <c r="C23" s="134" t="s">
        <v>33</v>
      </c>
      <c r="D23" s="168">
        <v>0</v>
      </c>
    </row>
    <row r="24" spans="1:4" ht="19.5" customHeight="1">
      <c r="A24" s="128"/>
      <c r="B24" s="168"/>
      <c r="C24" s="134" t="s">
        <v>34</v>
      </c>
      <c r="D24" s="168">
        <v>0</v>
      </c>
    </row>
    <row r="25" spans="1:4" ht="19.5" customHeight="1">
      <c r="A25" s="128"/>
      <c r="B25" s="168"/>
      <c r="C25" s="134" t="s">
        <v>35</v>
      </c>
      <c r="D25" s="168">
        <v>444.6</v>
      </c>
    </row>
    <row r="26" spans="1:4" ht="19.5" customHeight="1">
      <c r="A26" s="134"/>
      <c r="B26" s="168"/>
      <c r="C26" s="134" t="s">
        <v>36</v>
      </c>
      <c r="D26" s="168">
        <v>0</v>
      </c>
    </row>
    <row r="27" spans="1:4" ht="19.5" customHeight="1">
      <c r="A27" s="134"/>
      <c r="B27" s="168"/>
      <c r="C27" s="134" t="s">
        <v>37</v>
      </c>
      <c r="D27" s="168">
        <v>0</v>
      </c>
    </row>
    <row r="28" spans="1:4" ht="19.5" customHeight="1">
      <c r="A28" s="134" t="s">
        <v>38</v>
      </c>
      <c r="B28" s="168"/>
      <c r="C28" s="134" t="s">
        <v>39</v>
      </c>
      <c r="D28" s="168">
        <v>0</v>
      </c>
    </row>
    <row r="29" spans="1:4" ht="19.5" customHeight="1">
      <c r="A29" s="134"/>
      <c r="B29" s="168"/>
      <c r="C29" s="134" t="s">
        <v>40</v>
      </c>
      <c r="D29" s="168">
        <v>0</v>
      </c>
    </row>
    <row r="30" spans="1:4" ht="19.5" customHeight="1">
      <c r="A30" s="138"/>
      <c r="B30" s="122"/>
      <c r="C30" s="138" t="s">
        <v>41</v>
      </c>
      <c r="D30" s="122">
        <v>0</v>
      </c>
    </row>
    <row r="31" spans="1:4" ht="19.5" customHeight="1">
      <c r="A31" s="141"/>
      <c r="B31" s="125"/>
      <c r="C31" s="141" t="s">
        <v>42</v>
      </c>
      <c r="D31" s="125">
        <v>0</v>
      </c>
    </row>
    <row r="32" spans="1:4" ht="19.5" customHeight="1">
      <c r="A32" s="141"/>
      <c r="B32" s="125"/>
      <c r="C32" s="141" t="s">
        <v>43</v>
      </c>
      <c r="D32" s="125">
        <v>0</v>
      </c>
    </row>
    <row r="33" spans="1:4" ht="19.5" customHeight="1">
      <c r="A33" s="141"/>
      <c r="B33" s="125"/>
      <c r="C33" s="141" t="s">
        <v>44</v>
      </c>
      <c r="D33" s="125">
        <v>0</v>
      </c>
    </row>
    <row r="34" spans="1:4" ht="19.5" customHeight="1">
      <c r="A34" s="141"/>
      <c r="B34" s="125"/>
      <c r="C34" s="141" t="s">
        <v>45</v>
      </c>
      <c r="D34" s="125">
        <v>0</v>
      </c>
    </row>
    <row r="35" spans="1:4" ht="19.5" customHeight="1">
      <c r="A35" s="141"/>
      <c r="B35" s="125"/>
      <c r="C35" s="141" t="s">
        <v>46</v>
      </c>
      <c r="D35" s="125">
        <v>0</v>
      </c>
    </row>
    <row r="36" spans="1:4" ht="19.5" customHeight="1">
      <c r="A36" s="141"/>
      <c r="B36" s="125"/>
      <c r="C36" s="141"/>
      <c r="D36" s="144"/>
    </row>
    <row r="37" spans="1:4" ht="19.5" customHeight="1">
      <c r="A37" s="143" t="s">
        <v>47</v>
      </c>
      <c r="B37" s="144">
        <f>SUM(B6:B34)</f>
        <v>19026.98</v>
      </c>
      <c r="C37" s="143" t="s">
        <v>48</v>
      </c>
      <c r="D37" s="144">
        <f>SUM(D6:D35)</f>
        <v>24952.5</v>
      </c>
    </row>
    <row r="38" spans="1:4" ht="19.5" customHeight="1">
      <c r="A38" s="141" t="s">
        <v>49</v>
      </c>
      <c r="B38" s="125">
        <v>0</v>
      </c>
      <c r="C38" s="141" t="s">
        <v>50</v>
      </c>
      <c r="D38" s="125">
        <v>0</v>
      </c>
    </row>
    <row r="39" spans="1:4" ht="19.5" customHeight="1">
      <c r="A39" s="141" t="s">
        <v>51</v>
      </c>
      <c r="B39" s="125">
        <v>5925.52</v>
      </c>
      <c r="C39" s="141" t="s">
        <v>52</v>
      </c>
      <c r="D39" s="125">
        <v>0</v>
      </c>
    </row>
    <row r="40" spans="1:4" ht="19.5" customHeight="1">
      <c r="A40" s="141"/>
      <c r="B40" s="125"/>
      <c r="C40" s="141" t="s">
        <v>53</v>
      </c>
      <c r="D40" s="125">
        <v>0</v>
      </c>
    </row>
    <row r="41" spans="1:4" ht="19.5" customHeight="1">
      <c r="A41" s="170"/>
      <c r="B41" s="171"/>
      <c r="C41" s="170"/>
      <c r="D41" s="172"/>
    </row>
    <row r="42" spans="1:4" ht="19.5" customHeight="1">
      <c r="A42" s="173" t="s">
        <v>54</v>
      </c>
      <c r="B42" s="174">
        <f>SUM(B37:B39)</f>
        <v>24952.5</v>
      </c>
      <c r="C42" s="173" t="s">
        <v>55</v>
      </c>
      <c r="D42" s="175">
        <f>SUM(D37,D38,D40)</f>
        <v>24952.5</v>
      </c>
    </row>
    <row r="43" spans="1:4" ht="20.25" customHeight="1">
      <c r="A43" s="176"/>
      <c r="B43" s="177"/>
      <c r="C43" s="178"/>
      <c r="D43" s="112"/>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7"/>
      <c r="B1" s="28"/>
      <c r="C1" s="28"/>
      <c r="D1" s="28"/>
      <c r="E1" s="28"/>
      <c r="F1" s="28"/>
      <c r="G1" s="28"/>
      <c r="H1" s="28"/>
      <c r="I1" s="28"/>
      <c r="J1" s="28"/>
      <c r="K1" s="28"/>
      <c r="L1" s="28"/>
      <c r="M1" s="28"/>
      <c r="N1" s="28"/>
      <c r="O1" s="28"/>
      <c r="P1" s="28"/>
      <c r="Q1" s="28"/>
      <c r="R1" s="28"/>
      <c r="S1" s="108"/>
      <c r="T1" s="166" t="s">
        <v>56</v>
      </c>
    </row>
    <row r="2" spans="1:20" ht="19.5" customHeight="1">
      <c r="A2" s="30" t="s">
        <v>57</v>
      </c>
      <c r="B2" s="30"/>
      <c r="C2" s="30"/>
      <c r="D2" s="30"/>
      <c r="E2" s="30"/>
      <c r="F2" s="30"/>
      <c r="G2" s="30"/>
      <c r="H2" s="30"/>
      <c r="I2" s="30"/>
      <c r="J2" s="30"/>
      <c r="K2" s="30"/>
      <c r="L2" s="30"/>
      <c r="M2" s="30"/>
      <c r="N2" s="30"/>
      <c r="O2" s="30"/>
      <c r="P2" s="30"/>
      <c r="Q2" s="30"/>
      <c r="R2" s="30"/>
      <c r="S2" s="30"/>
      <c r="T2" s="30"/>
    </row>
    <row r="3" spans="1:20" ht="19.5" customHeight="1">
      <c r="A3" s="31" t="s">
        <v>0</v>
      </c>
      <c r="B3" s="32"/>
      <c r="C3" s="32"/>
      <c r="D3" s="32"/>
      <c r="E3" s="32"/>
      <c r="F3" s="56"/>
      <c r="G3" s="56"/>
      <c r="H3" s="56"/>
      <c r="I3" s="56"/>
      <c r="J3" s="100"/>
      <c r="K3" s="100"/>
      <c r="L3" s="100"/>
      <c r="M3" s="100"/>
      <c r="N3" s="100"/>
      <c r="O3" s="100"/>
      <c r="P3" s="100"/>
      <c r="Q3" s="100"/>
      <c r="R3" s="100"/>
      <c r="S3" s="87"/>
      <c r="T3" s="34" t="s">
        <v>5</v>
      </c>
    </row>
    <row r="4" spans="1:20" ht="19.5" customHeight="1">
      <c r="A4" s="35" t="s">
        <v>58</v>
      </c>
      <c r="B4" s="36"/>
      <c r="C4" s="36"/>
      <c r="D4" s="36"/>
      <c r="E4" s="37"/>
      <c r="F4" s="79" t="s">
        <v>59</v>
      </c>
      <c r="G4" s="39" t="s">
        <v>60</v>
      </c>
      <c r="H4" s="42" t="s">
        <v>61</v>
      </c>
      <c r="I4" s="42" t="s">
        <v>62</v>
      </c>
      <c r="J4" s="42" t="s">
        <v>63</v>
      </c>
      <c r="K4" s="42" t="s">
        <v>64</v>
      </c>
      <c r="L4" s="42"/>
      <c r="M4" s="161" t="s">
        <v>65</v>
      </c>
      <c r="N4" s="97" t="s">
        <v>66</v>
      </c>
      <c r="O4" s="98"/>
      <c r="P4" s="98"/>
      <c r="Q4" s="98"/>
      <c r="R4" s="99"/>
      <c r="S4" s="79" t="s">
        <v>67</v>
      </c>
      <c r="T4" s="42" t="s">
        <v>68</v>
      </c>
    </row>
    <row r="5" spans="1:20" ht="19.5" customHeight="1">
      <c r="A5" s="35" t="s">
        <v>69</v>
      </c>
      <c r="B5" s="36"/>
      <c r="C5" s="37"/>
      <c r="D5" s="81" t="s">
        <v>70</v>
      </c>
      <c r="E5" s="41" t="s">
        <v>71</v>
      </c>
      <c r="F5" s="42"/>
      <c r="G5" s="39"/>
      <c r="H5" s="42"/>
      <c r="I5" s="42"/>
      <c r="J5" s="42"/>
      <c r="K5" s="162" t="s">
        <v>72</v>
      </c>
      <c r="L5" s="42" t="s">
        <v>73</v>
      </c>
      <c r="M5" s="163"/>
      <c r="N5" s="93" t="s">
        <v>74</v>
      </c>
      <c r="O5" s="93" t="s">
        <v>75</v>
      </c>
      <c r="P5" s="93" t="s">
        <v>76</v>
      </c>
      <c r="Q5" s="93" t="s">
        <v>77</v>
      </c>
      <c r="R5" s="93" t="s">
        <v>78</v>
      </c>
      <c r="S5" s="42"/>
      <c r="T5" s="42"/>
    </row>
    <row r="6" spans="1:20" ht="30.75" customHeight="1">
      <c r="A6" s="44" t="s">
        <v>79</v>
      </c>
      <c r="B6" s="43" t="s">
        <v>80</v>
      </c>
      <c r="C6" s="45" t="s">
        <v>81</v>
      </c>
      <c r="D6" s="47"/>
      <c r="E6" s="47"/>
      <c r="F6" s="48"/>
      <c r="G6" s="49"/>
      <c r="H6" s="48"/>
      <c r="I6" s="48"/>
      <c r="J6" s="48"/>
      <c r="K6" s="164"/>
      <c r="L6" s="48"/>
      <c r="M6" s="165"/>
      <c r="N6" s="48"/>
      <c r="O6" s="48"/>
      <c r="P6" s="48"/>
      <c r="Q6" s="48"/>
      <c r="R6" s="48"/>
      <c r="S6" s="48"/>
      <c r="T6" s="48"/>
    </row>
    <row r="7" spans="1:20" ht="19.5" customHeight="1">
      <c r="A7" s="50" t="s">
        <v>38</v>
      </c>
      <c r="B7" s="50" t="s">
        <v>38</v>
      </c>
      <c r="C7" s="50" t="s">
        <v>38</v>
      </c>
      <c r="D7" s="50" t="s">
        <v>38</v>
      </c>
      <c r="E7" s="50" t="s">
        <v>59</v>
      </c>
      <c r="F7" s="68">
        <v>24952.5</v>
      </c>
      <c r="G7" s="68">
        <v>5925.52</v>
      </c>
      <c r="H7" s="68">
        <v>10007.68</v>
      </c>
      <c r="I7" s="68">
        <v>0</v>
      </c>
      <c r="J7" s="51">
        <v>0</v>
      </c>
      <c r="K7" s="52">
        <v>0</v>
      </c>
      <c r="L7" s="68">
        <v>0</v>
      </c>
      <c r="M7" s="51">
        <v>8959.3</v>
      </c>
      <c r="N7" s="52">
        <f aca="true" t="shared" si="0" ref="N7:N17">SUM(O7:R7)</f>
        <v>0</v>
      </c>
      <c r="O7" s="68">
        <v>0</v>
      </c>
      <c r="P7" s="68">
        <v>0</v>
      </c>
      <c r="Q7" s="68">
        <v>0</v>
      </c>
      <c r="R7" s="51">
        <v>0</v>
      </c>
      <c r="S7" s="52">
        <v>60</v>
      </c>
      <c r="T7" s="51">
        <v>0</v>
      </c>
    </row>
    <row r="8" spans="1:20" ht="19.5" customHeight="1">
      <c r="A8" s="50" t="s">
        <v>82</v>
      </c>
      <c r="B8" s="50" t="s">
        <v>83</v>
      </c>
      <c r="C8" s="50" t="s">
        <v>84</v>
      </c>
      <c r="D8" s="50" t="s">
        <v>85</v>
      </c>
      <c r="E8" s="50" t="s">
        <v>86</v>
      </c>
      <c r="F8" s="68">
        <v>5409.45</v>
      </c>
      <c r="G8" s="68">
        <v>648.45</v>
      </c>
      <c r="H8" s="68">
        <v>3893</v>
      </c>
      <c r="I8" s="68">
        <v>0</v>
      </c>
      <c r="J8" s="51">
        <v>0</v>
      </c>
      <c r="K8" s="52">
        <v>0</v>
      </c>
      <c r="L8" s="68">
        <v>0</v>
      </c>
      <c r="M8" s="51">
        <v>868</v>
      </c>
      <c r="N8" s="52">
        <f t="shared" si="0"/>
        <v>0</v>
      </c>
      <c r="O8" s="68">
        <v>0</v>
      </c>
      <c r="P8" s="68">
        <v>0</v>
      </c>
      <c r="Q8" s="68">
        <v>0</v>
      </c>
      <c r="R8" s="51">
        <v>0</v>
      </c>
      <c r="S8" s="52">
        <v>0</v>
      </c>
      <c r="T8" s="51">
        <v>0</v>
      </c>
    </row>
    <row r="9" spans="1:20" ht="19.5" customHeight="1">
      <c r="A9" s="50" t="s">
        <v>82</v>
      </c>
      <c r="B9" s="50" t="s">
        <v>83</v>
      </c>
      <c r="C9" s="50" t="s">
        <v>87</v>
      </c>
      <c r="D9" s="50" t="s">
        <v>85</v>
      </c>
      <c r="E9" s="50" t="s">
        <v>88</v>
      </c>
      <c r="F9" s="68">
        <v>3459.08</v>
      </c>
      <c r="G9" s="68">
        <v>3459.08</v>
      </c>
      <c r="H9" s="68">
        <v>0</v>
      </c>
      <c r="I9" s="68">
        <v>0</v>
      </c>
      <c r="J9" s="51">
        <v>0</v>
      </c>
      <c r="K9" s="52">
        <v>0</v>
      </c>
      <c r="L9" s="68">
        <v>0</v>
      </c>
      <c r="M9" s="51">
        <v>0</v>
      </c>
      <c r="N9" s="52">
        <f t="shared" si="0"/>
        <v>0</v>
      </c>
      <c r="O9" s="68">
        <v>0</v>
      </c>
      <c r="P9" s="68">
        <v>0</v>
      </c>
      <c r="Q9" s="68">
        <v>0</v>
      </c>
      <c r="R9" s="51">
        <v>0</v>
      </c>
      <c r="S9" s="52">
        <v>0</v>
      </c>
      <c r="T9" s="51">
        <v>0</v>
      </c>
    </row>
    <row r="10" spans="1:20" ht="19.5" customHeight="1">
      <c r="A10" s="50" t="s">
        <v>82</v>
      </c>
      <c r="B10" s="50" t="s">
        <v>83</v>
      </c>
      <c r="C10" s="50" t="s">
        <v>89</v>
      </c>
      <c r="D10" s="50" t="s">
        <v>85</v>
      </c>
      <c r="E10" s="50" t="s">
        <v>90</v>
      </c>
      <c r="F10" s="68">
        <v>7871.34</v>
      </c>
      <c r="G10" s="68">
        <v>223</v>
      </c>
      <c r="H10" s="68">
        <v>2094.77</v>
      </c>
      <c r="I10" s="68">
        <v>0</v>
      </c>
      <c r="J10" s="51">
        <v>0</v>
      </c>
      <c r="K10" s="52">
        <v>0</v>
      </c>
      <c r="L10" s="68">
        <v>0</v>
      </c>
      <c r="M10" s="51">
        <v>5553.57</v>
      </c>
      <c r="N10" s="52">
        <f t="shared" si="0"/>
        <v>0</v>
      </c>
      <c r="O10" s="68">
        <v>0</v>
      </c>
      <c r="P10" s="68">
        <v>0</v>
      </c>
      <c r="Q10" s="68">
        <v>0</v>
      </c>
      <c r="R10" s="51">
        <v>0</v>
      </c>
      <c r="S10" s="52">
        <v>0</v>
      </c>
      <c r="T10" s="51">
        <v>0</v>
      </c>
    </row>
    <row r="11" spans="1:20" ht="19.5" customHeight="1">
      <c r="A11" s="50" t="s">
        <v>82</v>
      </c>
      <c r="B11" s="50" t="s">
        <v>83</v>
      </c>
      <c r="C11" s="50" t="s">
        <v>91</v>
      </c>
      <c r="D11" s="50" t="s">
        <v>85</v>
      </c>
      <c r="E11" s="50" t="s">
        <v>92</v>
      </c>
      <c r="F11" s="68">
        <v>6696.83</v>
      </c>
      <c r="G11" s="68">
        <v>1594.99</v>
      </c>
      <c r="H11" s="68">
        <v>3740.84</v>
      </c>
      <c r="I11" s="68">
        <v>0</v>
      </c>
      <c r="J11" s="51">
        <v>0</v>
      </c>
      <c r="K11" s="52">
        <v>0</v>
      </c>
      <c r="L11" s="68">
        <v>0</v>
      </c>
      <c r="M11" s="51">
        <v>1301</v>
      </c>
      <c r="N11" s="52">
        <f t="shared" si="0"/>
        <v>0</v>
      </c>
      <c r="O11" s="68">
        <v>0</v>
      </c>
      <c r="P11" s="68">
        <v>0</v>
      </c>
      <c r="Q11" s="68">
        <v>0</v>
      </c>
      <c r="R11" s="51">
        <v>0</v>
      </c>
      <c r="S11" s="52">
        <v>60</v>
      </c>
      <c r="T11" s="51">
        <v>0</v>
      </c>
    </row>
    <row r="12" spans="1:20" ht="19.5" customHeight="1">
      <c r="A12" s="50" t="s">
        <v>93</v>
      </c>
      <c r="B12" s="50" t="s">
        <v>94</v>
      </c>
      <c r="C12" s="50" t="s">
        <v>95</v>
      </c>
      <c r="D12" s="50" t="s">
        <v>85</v>
      </c>
      <c r="E12" s="50" t="s">
        <v>96</v>
      </c>
      <c r="F12" s="68">
        <v>140</v>
      </c>
      <c r="G12" s="68">
        <v>0</v>
      </c>
      <c r="H12" s="68">
        <v>40</v>
      </c>
      <c r="I12" s="68">
        <v>0</v>
      </c>
      <c r="J12" s="51">
        <v>0</v>
      </c>
      <c r="K12" s="52">
        <v>0</v>
      </c>
      <c r="L12" s="68">
        <v>0</v>
      </c>
      <c r="M12" s="51">
        <v>100</v>
      </c>
      <c r="N12" s="52">
        <f t="shared" si="0"/>
        <v>0</v>
      </c>
      <c r="O12" s="68">
        <v>0</v>
      </c>
      <c r="P12" s="68">
        <v>0</v>
      </c>
      <c r="Q12" s="68">
        <v>0</v>
      </c>
      <c r="R12" s="51">
        <v>0</v>
      </c>
      <c r="S12" s="52">
        <v>0</v>
      </c>
      <c r="T12" s="51">
        <v>0</v>
      </c>
    </row>
    <row r="13" spans="1:20" ht="19.5" customHeight="1">
      <c r="A13" s="50" t="s">
        <v>97</v>
      </c>
      <c r="B13" s="50" t="s">
        <v>98</v>
      </c>
      <c r="C13" s="50" t="s">
        <v>98</v>
      </c>
      <c r="D13" s="50" t="s">
        <v>85</v>
      </c>
      <c r="E13" s="50" t="s">
        <v>99</v>
      </c>
      <c r="F13" s="68">
        <v>447.98</v>
      </c>
      <c r="G13" s="68">
        <v>0</v>
      </c>
      <c r="H13" s="68">
        <v>162.98</v>
      </c>
      <c r="I13" s="68">
        <v>0</v>
      </c>
      <c r="J13" s="51">
        <v>0</v>
      </c>
      <c r="K13" s="52">
        <v>0</v>
      </c>
      <c r="L13" s="68">
        <v>0</v>
      </c>
      <c r="M13" s="51">
        <v>285</v>
      </c>
      <c r="N13" s="52">
        <f t="shared" si="0"/>
        <v>0</v>
      </c>
      <c r="O13" s="68">
        <v>0</v>
      </c>
      <c r="P13" s="68">
        <v>0</v>
      </c>
      <c r="Q13" s="68">
        <v>0</v>
      </c>
      <c r="R13" s="51">
        <v>0</v>
      </c>
      <c r="S13" s="52">
        <v>0</v>
      </c>
      <c r="T13" s="51">
        <v>0</v>
      </c>
    </row>
    <row r="14" spans="1:20" ht="19.5" customHeight="1">
      <c r="A14" s="50" t="s">
        <v>97</v>
      </c>
      <c r="B14" s="50" t="s">
        <v>98</v>
      </c>
      <c r="C14" s="50" t="s">
        <v>100</v>
      </c>
      <c r="D14" s="50" t="s">
        <v>85</v>
      </c>
      <c r="E14" s="50" t="s">
        <v>101</v>
      </c>
      <c r="F14" s="68">
        <v>223.99</v>
      </c>
      <c r="G14" s="68">
        <v>0</v>
      </c>
      <c r="H14" s="68">
        <v>0</v>
      </c>
      <c r="I14" s="68">
        <v>0</v>
      </c>
      <c r="J14" s="51">
        <v>0</v>
      </c>
      <c r="K14" s="52">
        <v>0</v>
      </c>
      <c r="L14" s="68">
        <v>0</v>
      </c>
      <c r="M14" s="51">
        <v>223.99</v>
      </c>
      <c r="N14" s="52">
        <f t="shared" si="0"/>
        <v>0</v>
      </c>
      <c r="O14" s="68">
        <v>0</v>
      </c>
      <c r="P14" s="68">
        <v>0</v>
      </c>
      <c r="Q14" s="68">
        <v>0</v>
      </c>
      <c r="R14" s="51">
        <v>0</v>
      </c>
      <c r="S14" s="52">
        <v>0</v>
      </c>
      <c r="T14" s="51">
        <v>0</v>
      </c>
    </row>
    <row r="15" spans="1:20" ht="19.5" customHeight="1">
      <c r="A15" s="50" t="s">
        <v>102</v>
      </c>
      <c r="B15" s="50" t="s">
        <v>103</v>
      </c>
      <c r="C15" s="50" t="s">
        <v>104</v>
      </c>
      <c r="D15" s="50" t="s">
        <v>85</v>
      </c>
      <c r="E15" s="50" t="s">
        <v>105</v>
      </c>
      <c r="F15" s="68">
        <v>259.23</v>
      </c>
      <c r="G15" s="68">
        <v>0</v>
      </c>
      <c r="H15" s="68">
        <v>0</v>
      </c>
      <c r="I15" s="68">
        <v>0</v>
      </c>
      <c r="J15" s="51">
        <v>0</v>
      </c>
      <c r="K15" s="52">
        <v>0</v>
      </c>
      <c r="L15" s="68">
        <v>0</v>
      </c>
      <c r="M15" s="51">
        <v>259.23</v>
      </c>
      <c r="N15" s="52">
        <f t="shared" si="0"/>
        <v>0</v>
      </c>
      <c r="O15" s="68">
        <v>0</v>
      </c>
      <c r="P15" s="68">
        <v>0</v>
      </c>
      <c r="Q15" s="68">
        <v>0</v>
      </c>
      <c r="R15" s="51">
        <v>0</v>
      </c>
      <c r="S15" s="52">
        <v>0</v>
      </c>
      <c r="T15" s="51">
        <v>0</v>
      </c>
    </row>
    <row r="16" spans="1:20" ht="19.5" customHeight="1">
      <c r="A16" s="50" t="s">
        <v>106</v>
      </c>
      <c r="B16" s="50" t="s">
        <v>104</v>
      </c>
      <c r="C16" s="50" t="s">
        <v>107</v>
      </c>
      <c r="D16" s="50" t="s">
        <v>85</v>
      </c>
      <c r="E16" s="50" t="s">
        <v>108</v>
      </c>
      <c r="F16" s="68">
        <v>368.51</v>
      </c>
      <c r="G16" s="68">
        <v>0</v>
      </c>
      <c r="H16" s="68">
        <v>0</v>
      </c>
      <c r="I16" s="68">
        <v>0</v>
      </c>
      <c r="J16" s="51">
        <v>0</v>
      </c>
      <c r="K16" s="52">
        <v>0</v>
      </c>
      <c r="L16" s="68">
        <v>0</v>
      </c>
      <c r="M16" s="51">
        <v>368.51</v>
      </c>
      <c r="N16" s="52">
        <f t="shared" si="0"/>
        <v>0</v>
      </c>
      <c r="O16" s="68">
        <v>0</v>
      </c>
      <c r="P16" s="68">
        <v>0</v>
      </c>
      <c r="Q16" s="68">
        <v>0</v>
      </c>
      <c r="R16" s="51">
        <v>0</v>
      </c>
      <c r="S16" s="52">
        <v>0</v>
      </c>
      <c r="T16" s="51">
        <v>0</v>
      </c>
    </row>
    <row r="17" spans="1:20" ht="19.5" customHeight="1">
      <c r="A17" s="50" t="s">
        <v>106</v>
      </c>
      <c r="B17" s="50" t="s">
        <v>104</v>
      </c>
      <c r="C17" s="50" t="s">
        <v>95</v>
      </c>
      <c r="D17" s="50" t="s">
        <v>85</v>
      </c>
      <c r="E17" s="50" t="s">
        <v>109</v>
      </c>
      <c r="F17" s="68">
        <v>76.09</v>
      </c>
      <c r="G17" s="68">
        <v>0</v>
      </c>
      <c r="H17" s="68">
        <v>76.09</v>
      </c>
      <c r="I17" s="68">
        <v>0</v>
      </c>
      <c r="J17" s="51">
        <v>0</v>
      </c>
      <c r="K17" s="52">
        <v>0</v>
      </c>
      <c r="L17" s="68">
        <v>0</v>
      </c>
      <c r="M17" s="51">
        <v>0</v>
      </c>
      <c r="N17" s="52">
        <f t="shared" si="0"/>
        <v>0</v>
      </c>
      <c r="O17" s="68">
        <v>0</v>
      </c>
      <c r="P17" s="68">
        <v>0</v>
      </c>
      <c r="Q17" s="68">
        <v>0</v>
      </c>
      <c r="R17" s="51">
        <v>0</v>
      </c>
      <c r="S17" s="52">
        <v>0</v>
      </c>
      <c r="T17" s="51">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53"/>
      <c r="B1" s="146"/>
      <c r="C1" s="146"/>
      <c r="D1" s="146"/>
      <c r="E1" s="146"/>
      <c r="F1" s="146"/>
      <c r="G1" s="146"/>
      <c r="H1" s="146"/>
      <c r="I1" s="146"/>
      <c r="J1" s="159" t="s">
        <v>110</v>
      </c>
    </row>
    <row r="2" spans="1:10" ht="19.5" customHeight="1">
      <c r="A2" s="30" t="s">
        <v>111</v>
      </c>
      <c r="B2" s="30"/>
      <c r="C2" s="30"/>
      <c r="D2" s="30"/>
      <c r="E2" s="30"/>
      <c r="F2" s="30"/>
      <c r="G2" s="30"/>
      <c r="H2" s="30"/>
      <c r="I2" s="30"/>
      <c r="J2" s="30"/>
    </row>
    <row r="3" spans="1:10" ht="19.5" customHeight="1">
      <c r="A3" s="113" t="s">
        <v>0</v>
      </c>
      <c r="B3" s="114"/>
      <c r="C3" s="114"/>
      <c r="D3" s="114"/>
      <c r="E3" s="114"/>
      <c r="F3" s="147"/>
      <c r="G3" s="147"/>
      <c r="H3" s="147"/>
      <c r="I3" s="147"/>
      <c r="J3" s="34" t="s">
        <v>5</v>
      </c>
    </row>
    <row r="4" spans="1:10" ht="19.5" customHeight="1">
      <c r="A4" s="115" t="s">
        <v>58</v>
      </c>
      <c r="B4" s="117"/>
      <c r="C4" s="117"/>
      <c r="D4" s="117"/>
      <c r="E4" s="116"/>
      <c r="F4" s="148" t="s">
        <v>59</v>
      </c>
      <c r="G4" s="149" t="s">
        <v>112</v>
      </c>
      <c r="H4" s="150" t="s">
        <v>113</v>
      </c>
      <c r="I4" s="150" t="s">
        <v>114</v>
      </c>
      <c r="J4" s="155" t="s">
        <v>115</v>
      </c>
    </row>
    <row r="5" spans="1:10" ht="19.5" customHeight="1">
      <c r="A5" s="115" t="s">
        <v>69</v>
      </c>
      <c r="B5" s="117"/>
      <c r="C5" s="116"/>
      <c r="D5" s="151" t="s">
        <v>70</v>
      </c>
      <c r="E5" s="152" t="s">
        <v>116</v>
      </c>
      <c r="F5" s="149"/>
      <c r="G5" s="149"/>
      <c r="H5" s="150"/>
      <c r="I5" s="150"/>
      <c r="J5" s="155"/>
    </row>
    <row r="6" spans="1:10" ht="15" customHeight="1">
      <c r="A6" s="153" t="s">
        <v>79</v>
      </c>
      <c r="B6" s="153" t="s">
        <v>80</v>
      </c>
      <c r="C6" s="154" t="s">
        <v>81</v>
      </c>
      <c r="D6" s="155"/>
      <c r="E6" s="156"/>
      <c r="F6" s="149"/>
      <c r="G6" s="149"/>
      <c r="H6" s="150"/>
      <c r="I6" s="150"/>
      <c r="J6" s="155"/>
    </row>
    <row r="7" spans="1:10" ht="19.5" customHeight="1">
      <c r="A7" s="157" t="s">
        <v>38</v>
      </c>
      <c r="B7" s="157" t="s">
        <v>38</v>
      </c>
      <c r="C7" s="157" t="s">
        <v>38</v>
      </c>
      <c r="D7" s="158" t="s">
        <v>38</v>
      </c>
      <c r="E7" s="158" t="s">
        <v>59</v>
      </c>
      <c r="F7" s="135">
        <f aca="true" t="shared" si="0" ref="F7:F17">SUM(G7:J7)</f>
        <v>24952.5</v>
      </c>
      <c r="G7" s="135">
        <v>8871.74</v>
      </c>
      <c r="H7" s="135">
        <v>16080.76</v>
      </c>
      <c r="I7" s="135">
        <v>0</v>
      </c>
      <c r="J7" s="160">
        <v>0</v>
      </c>
    </row>
    <row r="8" spans="1:10" ht="19.5" customHeight="1">
      <c r="A8" s="157" t="s">
        <v>82</v>
      </c>
      <c r="B8" s="157" t="s">
        <v>83</v>
      </c>
      <c r="C8" s="157" t="s">
        <v>84</v>
      </c>
      <c r="D8" s="158" t="s">
        <v>85</v>
      </c>
      <c r="E8" s="158" t="s">
        <v>86</v>
      </c>
      <c r="F8" s="135">
        <f t="shared" si="0"/>
        <v>5409.45</v>
      </c>
      <c r="G8" s="135">
        <v>0</v>
      </c>
      <c r="H8" s="135">
        <v>5409.45</v>
      </c>
      <c r="I8" s="135">
        <v>0</v>
      </c>
      <c r="J8" s="160">
        <v>0</v>
      </c>
    </row>
    <row r="9" spans="1:10" ht="19.5" customHeight="1">
      <c r="A9" s="157" t="s">
        <v>82</v>
      </c>
      <c r="B9" s="157" t="s">
        <v>83</v>
      </c>
      <c r="C9" s="157" t="s">
        <v>87</v>
      </c>
      <c r="D9" s="158" t="s">
        <v>85</v>
      </c>
      <c r="E9" s="158" t="s">
        <v>88</v>
      </c>
      <c r="F9" s="135">
        <f t="shared" si="0"/>
        <v>3459.08</v>
      </c>
      <c r="G9" s="135">
        <v>0</v>
      </c>
      <c r="H9" s="135">
        <v>3459.08</v>
      </c>
      <c r="I9" s="135">
        <v>0</v>
      </c>
      <c r="J9" s="160">
        <v>0</v>
      </c>
    </row>
    <row r="10" spans="1:10" ht="19.5" customHeight="1">
      <c r="A10" s="157" t="s">
        <v>82</v>
      </c>
      <c r="B10" s="157" t="s">
        <v>83</v>
      </c>
      <c r="C10" s="157" t="s">
        <v>89</v>
      </c>
      <c r="D10" s="158" t="s">
        <v>85</v>
      </c>
      <c r="E10" s="158" t="s">
        <v>90</v>
      </c>
      <c r="F10" s="135">
        <f t="shared" si="0"/>
        <v>7871.339999999999</v>
      </c>
      <c r="G10" s="135">
        <v>7375.94</v>
      </c>
      <c r="H10" s="135">
        <v>495.4</v>
      </c>
      <c r="I10" s="135">
        <v>0</v>
      </c>
      <c r="J10" s="160">
        <v>0</v>
      </c>
    </row>
    <row r="11" spans="1:10" ht="19.5" customHeight="1">
      <c r="A11" s="157" t="s">
        <v>82</v>
      </c>
      <c r="B11" s="157" t="s">
        <v>83</v>
      </c>
      <c r="C11" s="157" t="s">
        <v>91</v>
      </c>
      <c r="D11" s="158" t="s">
        <v>85</v>
      </c>
      <c r="E11" s="158" t="s">
        <v>92</v>
      </c>
      <c r="F11" s="135">
        <f t="shared" si="0"/>
        <v>6696.83</v>
      </c>
      <c r="G11" s="135">
        <v>0</v>
      </c>
      <c r="H11" s="135">
        <v>6696.83</v>
      </c>
      <c r="I11" s="135">
        <v>0</v>
      </c>
      <c r="J11" s="160">
        <v>0</v>
      </c>
    </row>
    <row r="12" spans="1:10" ht="19.5" customHeight="1">
      <c r="A12" s="157" t="s">
        <v>93</v>
      </c>
      <c r="B12" s="157" t="s">
        <v>94</v>
      </c>
      <c r="C12" s="157" t="s">
        <v>95</v>
      </c>
      <c r="D12" s="158" t="s">
        <v>85</v>
      </c>
      <c r="E12" s="158" t="s">
        <v>96</v>
      </c>
      <c r="F12" s="135">
        <f t="shared" si="0"/>
        <v>140</v>
      </c>
      <c r="G12" s="135">
        <v>120</v>
      </c>
      <c r="H12" s="135">
        <v>20</v>
      </c>
      <c r="I12" s="135">
        <v>0</v>
      </c>
      <c r="J12" s="160">
        <v>0</v>
      </c>
    </row>
    <row r="13" spans="1:10" ht="19.5" customHeight="1">
      <c r="A13" s="157" t="s">
        <v>97</v>
      </c>
      <c r="B13" s="157" t="s">
        <v>98</v>
      </c>
      <c r="C13" s="157" t="s">
        <v>98</v>
      </c>
      <c r="D13" s="158" t="s">
        <v>85</v>
      </c>
      <c r="E13" s="158" t="s">
        <v>99</v>
      </c>
      <c r="F13" s="135">
        <f t="shared" si="0"/>
        <v>447.98</v>
      </c>
      <c r="G13" s="135">
        <v>447.98</v>
      </c>
      <c r="H13" s="135">
        <v>0</v>
      </c>
      <c r="I13" s="135">
        <v>0</v>
      </c>
      <c r="J13" s="160">
        <v>0</v>
      </c>
    </row>
    <row r="14" spans="1:10" ht="19.5" customHeight="1">
      <c r="A14" s="157" t="s">
        <v>97</v>
      </c>
      <c r="B14" s="157" t="s">
        <v>98</v>
      </c>
      <c r="C14" s="157" t="s">
        <v>100</v>
      </c>
      <c r="D14" s="158" t="s">
        <v>85</v>
      </c>
      <c r="E14" s="158" t="s">
        <v>101</v>
      </c>
      <c r="F14" s="135">
        <f t="shared" si="0"/>
        <v>223.99</v>
      </c>
      <c r="G14" s="135">
        <v>223.99</v>
      </c>
      <c r="H14" s="135">
        <v>0</v>
      </c>
      <c r="I14" s="135">
        <v>0</v>
      </c>
      <c r="J14" s="160">
        <v>0</v>
      </c>
    </row>
    <row r="15" spans="1:10" ht="19.5" customHeight="1">
      <c r="A15" s="157" t="s">
        <v>102</v>
      </c>
      <c r="B15" s="157" t="s">
        <v>103</v>
      </c>
      <c r="C15" s="157" t="s">
        <v>104</v>
      </c>
      <c r="D15" s="158" t="s">
        <v>85</v>
      </c>
      <c r="E15" s="158" t="s">
        <v>105</v>
      </c>
      <c r="F15" s="135">
        <f t="shared" si="0"/>
        <v>259.23</v>
      </c>
      <c r="G15" s="135">
        <v>259.23</v>
      </c>
      <c r="H15" s="135">
        <v>0</v>
      </c>
      <c r="I15" s="135">
        <v>0</v>
      </c>
      <c r="J15" s="160">
        <v>0</v>
      </c>
    </row>
    <row r="16" spans="1:10" ht="19.5" customHeight="1">
      <c r="A16" s="157" t="s">
        <v>106</v>
      </c>
      <c r="B16" s="157" t="s">
        <v>104</v>
      </c>
      <c r="C16" s="157" t="s">
        <v>107</v>
      </c>
      <c r="D16" s="158" t="s">
        <v>85</v>
      </c>
      <c r="E16" s="158" t="s">
        <v>108</v>
      </c>
      <c r="F16" s="135">
        <f t="shared" si="0"/>
        <v>368.51</v>
      </c>
      <c r="G16" s="135">
        <v>368.51</v>
      </c>
      <c r="H16" s="135">
        <v>0</v>
      </c>
      <c r="I16" s="135">
        <v>0</v>
      </c>
      <c r="J16" s="160">
        <v>0</v>
      </c>
    </row>
    <row r="17" spans="1:10" ht="19.5" customHeight="1">
      <c r="A17" s="157" t="s">
        <v>106</v>
      </c>
      <c r="B17" s="157" t="s">
        <v>104</v>
      </c>
      <c r="C17" s="157" t="s">
        <v>95</v>
      </c>
      <c r="D17" s="158" t="s">
        <v>85</v>
      </c>
      <c r="E17" s="158" t="s">
        <v>109</v>
      </c>
      <c r="F17" s="135">
        <f t="shared" si="0"/>
        <v>76.09</v>
      </c>
      <c r="G17" s="135">
        <v>76.09</v>
      </c>
      <c r="H17" s="135">
        <v>0</v>
      </c>
      <c r="I17" s="135">
        <v>0</v>
      </c>
      <c r="J17" s="160">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12"/>
      <c r="B1" s="112"/>
      <c r="C1" s="112"/>
      <c r="D1" s="112"/>
      <c r="E1" s="112"/>
      <c r="F1" s="112"/>
      <c r="G1" s="112"/>
      <c r="H1" s="34" t="s">
        <v>117</v>
      </c>
    </row>
    <row r="2" spans="1:8" ht="20.25" customHeight="1">
      <c r="A2" s="30" t="s">
        <v>118</v>
      </c>
      <c r="B2" s="30"/>
      <c r="C2" s="30"/>
      <c r="D2" s="30"/>
      <c r="E2" s="30"/>
      <c r="F2" s="30"/>
      <c r="G2" s="30"/>
      <c r="H2" s="30"/>
    </row>
    <row r="3" spans="1:8" ht="20.25" customHeight="1">
      <c r="A3" s="113" t="s">
        <v>0</v>
      </c>
      <c r="B3" s="114"/>
      <c r="C3" s="53"/>
      <c r="D3" s="53"/>
      <c r="E3" s="53"/>
      <c r="F3" s="53"/>
      <c r="G3" s="53"/>
      <c r="H3" s="34" t="s">
        <v>5</v>
      </c>
    </row>
    <row r="4" spans="1:8" ht="24" customHeight="1">
      <c r="A4" s="115" t="s">
        <v>6</v>
      </c>
      <c r="B4" s="116"/>
      <c r="C4" s="115" t="s">
        <v>7</v>
      </c>
      <c r="D4" s="117"/>
      <c r="E4" s="117"/>
      <c r="F4" s="117"/>
      <c r="G4" s="117"/>
      <c r="H4" s="116"/>
    </row>
    <row r="5" spans="1:8" ht="24" customHeight="1">
      <c r="A5" s="118" t="s">
        <v>8</v>
      </c>
      <c r="B5" s="119" t="s">
        <v>9</v>
      </c>
      <c r="C5" s="118" t="s">
        <v>8</v>
      </c>
      <c r="D5" s="118" t="s">
        <v>59</v>
      </c>
      <c r="E5" s="119" t="s">
        <v>119</v>
      </c>
      <c r="F5" s="120" t="s">
        <v>120</v>
      </c>
      <c r="G5" s="119" t="s">
        <v>121</v>
      </c>
      <c r="H5" s="120" t="s">
        <v>122</v>
      </c>
    </row>
    <row r="6" spans="1:8" ht="24" customHeight="1">
      <c r="A6" s="121" t="s">
        <v>123</v>
      </c>
      <c r="B6" s="122">
        <f>SUM(B7:B9)</f>
        <v>10007.68</v>
      </c>
      <c r="C6" s="123" t="s">
        <v>124</v>
      </c>
      <c r="D6" s="122">
        <f aca="true" t="shared" si="0" ref="D6:D36">SUM(E6:H6)</f>
        <v>13979.66</v>
      </c>
      <c r="E6" s="124">
        <f>SUM(E7:E36)</f>
        <v>13979.66</v>
      </c>
      <c r="F6" s="125">
        <f>SUM(F7:F36)</f>
        <v>0</v>
      </c>
      <c r="G6" s="125">
        <f>SUM(G7:G36)</f>
        <v>0</v>
      </c>
      <c r="H6" s="125">
        <f>SUM(H7:H36)</f>
        <v>0</v>
      </c>
    </row>
    <row r="7" spans="1:8" ht="24" customHeight="1">
      <c r="A7" s="121" t="s">
        <v>125</v>
      </c>
      <c r="B7" s="122">
        <v>10007.68</v>
      </c>
      <c r="C7" s="123" t="s">
        <v>126</v>
      </c>
      <c r="D7" s="122">
        <f t="shared" si="0"/>
        <v>13700.59</v>
      </c>
      <c r="E7" s="124">
        <v>13700.59</v>
      </c>
      <c r="F7" s="126">
        <v>0</v>
      </c>
      <c r="G7" s="126">
        <v>0</v>
      </c>
      <c r="H7" s="127">
        <v>0</v>
      </c>
    </row>
    <row r="8" spans="1:8" ht="24" customHeight="1">
      <c r="A8" s="121" t="s">
        <v>127</v>
      </c>
      <c r="B8" s="122">
        <v>0</v>
      </c>
      <c r="C8" s="123" t="s">
        <v>128</v>
      </c>
      <c r="D8" s="122">
        <f t="shared" si="0"/>
        <v>0</v>
      </c>
      <c r="E8" s="124">
        <v>0</v>
      </c>
      <c r="F8" s="124">
        <v>0</v>
      </c>
      <c r="G8" s="124">
        <v>0</v>
      </c>
      <c r="H8" s="122">
        <v>0</v>
      </c>
    </row>
    <row r="9" spans="1:8" ht="24" customHeight="1">
      <c r="A9" s="121" t="s">
        <v>129</v>
      </c>
      <c r="B9" s="122">
        <v>0</v>
      </c>
      <c r="C9" s="123" t="s">
        <v>130</v>
      </c>
      <c r="D9" s="122">
        <f t="shared" si="0"/>
        <v>0</v>
      </c>
      <c r="E9" s="124">
        <v>0</v>
      </c>
      <c r="F9" s="124">
        <v>0</v>
      </c>
      <c r="G9" s="124">
        <v>0</v>
      </c>
      <c r="H9" s="122">
        <v>0</v>
      </c>
    </row>
    <row r="10" spans="1:8" ht="24" customHeight="1">
      <c r="A10" s="121" t="s">
        <v>131</v>
      </c>
      <c r="B10" s="122">
        <f>SUM(B11:B14)</f>
        <v>3971.98</v>
      </c>
      <c r="C10" s="123" t="s">
        <v>132</v>
      </c>
      <c r="D10" s="122">
        <f t="shared" si="0"/>
        <v>0</v>
      </c>
      <c r="E10" s="124">
        <v>0</v>
      </c>
      <c r="F10" s="124">
        <v>0</v>
      </c>
      <c r="G10" s="124">
        <v>0</v>
      </c>
      <c r="H10" s="122">
        <v>0</v>
      </c>
    </row>
    <row r="11" spans="1:8" ht="24" customHeight="1">
      <c r="A11" s="121" t="s">
        <v>125</v>
      </c>
      <c r="B11" s="122">
        <v>3971.98</v>
      </c>
      <c r="C11" s="123" t="s">
        <v>133</v>
      </c>
      <c r="D11" s="122">
        <f t="shared" si="0"/>
        <v>40</v>
      </c>
      <c r="E11" s="124">
        <v>40</v>
      </c>
      <c r="F11" s="124">
        <v>0</v>
      </c>
      <c r="G11" s="124">
        <v>0</v>
      </c>
      <c r="H11" s="122">
        <v>0</v>
      </c>
    </row>
    <row r="12" spans="1:8" ht="24" customHeight="1">
      <c r="A12" s="121" t="s">
        <v>127</v>
      </c>
      <c r="B12" s="122">
        <v>0</v>
      </c>
      <c r="C12" s="123" t="s">
        <v>134</v>
      </c>
      <c r="D12" s="122">
        <f t="shared" si="0"/>
        <v>0</v>
      </c>
      <c r="E12" s="124">
        <v>0</v>
      </c>
      <c r="F12" s="124">
        <v>0</v>
      </c>
      <c r="G12" s="124">
        <v>0</v>
      </c>
      <c r="H12" s="122">
        <v>0</v>
      </c>
    </row>
    <row r="13" spans="1:8" ht="24" customHeight="1">
      <c r="A13" s="121" t="s">
        <v>129</v>
      </c>
      <c r="B13" s="122">
        <v>0</v>
      </c>
      <c r="C13" s="123" t="s">
        <v>135</v>
      </c>
      <c r="D13" s="122">
        <f t="shared" si="0"/>
        <v>0</v>
      </c>
      <c r="E13" s="124">
        <v>0</v>
      </c>
      <c r="F13" s="124">
        <v>0</v>
      </c>
      <c r="G13" s="124">
        <v>0</v>
      </c>
      <c r="H13" s="122">
        <v>0</v>
      </c>
    </row>
    <row r="14" spans="1:8" ht="24" customHeight="1">
      <c r="A14" s="121" t="s">
        <v>136</v>
      </c>
      <c r="B14" s="122">
        <v>0</v>
      </c>
      <c r="C14" s="123" t="s">
        <v>137</v>
      </c>
      <c r="D14" s="122">
        <f t="shared" si="0"/>
        <v>162.98</v>
      </c>
      <c r="E14" s="124">
        <v>162.98</v>
      </c>
      <c r="F14" s="124">
        <v>0</v>
      </c>
      <c r="G14" s="124">
        <v>0</v>
      </c>
      <c r="H14" s="122">
        <v>0</v>
      </c>
    </row>
    <row r="15" spans="1:8" ht="24" customHeight="1">
      <c r="A15" s="128"/>
      <c r="B15" s="122"/>
      <c r="C15" s="129" t="s">
        <v>138</v>
      </c>
      <c r="D15" s="122">
        <f t="shared" si="0"/>
        <v>0</v>
      </c>
      <c r="E15" s="124">
        <v>0</v>
      </c>
      <c r="F15" s="124">
        <v>0</v>
      </c>
      <c r="G15" s="124">
        <v>0</v>
      </c>
      <c r="H15" s="122">
        <v>0</v>
      </c>
    </row>
    <row r="16" spans="1:8" ht="24" customHeight="1">
      <c r="A16" s="128"/>
      <c r="B16" s="122"/>
      <c r="C16" s="129" t="s">
        <v>139</v>
      </c>
      <c r="D16" s="122">
        <f t="shared" si="0"/>
        <v>0</v>
      </c>
      <c r="E16" s="124">
        <v>0</v>
      </c>
      <c r="F16" s="124">
        <v>0</v>
      </c>
      <c r="G16" s="124">
        <v>0</v>
      </c>
      <c r="H16" s="122">
        <v>0</v>
      </c>
    </row>
    <row r="17" spans="1:8" ht="24" customHeight="1">
      <c r="A17" s="128"/>
      <c r="B17" s="122"/>
      <c r="C17" s="129" t="s">
        <v>140</v>
      </c>
      <c r="D17" s="122">
        <f t="shared" si="0"/>
        <v>0</v>
      </c>
      <c r="E17" s="124">
        <v>0</v>
      </c>
      <c r="F17" s="124">
        <v>0</v>
      </c>
      <c r="G17" s="124">
        <v>0</v>
      </c>
      <c r="H17" s="122">
        <v>0</v>
      </c>
    </row>
    <row r="18" spans="1:8" ht="24" customHeight="1">
      <c r="A18" s="128"/>
      <c r="B18" s="122"/>
      <c r="C18" s="129" t="s">
        <v>141</v>
      </c>
      <c r="D18" s="122">
        <f t="shared" si="0"/>
        <v>0</v>
      </c>
      <c r="E18" s="124">
        <v>0</v>
      </c>
      <c r="F18" s="124">
        <v>0</v>
      </c>
      <c r="G18" s="124">
        <v>0</v>
      </c>
      <c r="H18" s="122">
        <v>0</v>
      </c>
    </row>
    <row r="19" spans="1:8" ht="24" customHeight="1">
      <c r="A19" s="128"/>
      <c r="B19" s="122"/>
      <c r="C19" s="129" t="s">
        <v>142</v>
      </c>
      <c r="D19" s="122">
        <f t="shared" si="0"/>
        <v>0</v>
      </c>
      <c r="E19" s="124">
        <v>0</v>
      </c>
      <c r="F19" s="124">
        <v>0</v>
      </c>
      <c r="G19" s="124">
        <v>0</v>
      </c>
      <c r="H19" s="122">
        <v>0</v>
      </c>
    </row>
    <row r="20" spans="1:8" ht="24" customHeight="1">
      <c r="A20" s="128"/>
      <c r="B20" s="122"/>
      <c r="C20" s="129" t="s">
        <v>143</v>
      </c>
      <c r="D20" s="122">
        <f t="shared" si="0"/>
        <v>0</v>
      </c>
      <c r="E20" s="124">
        <v>0</v>
      </c>
      <c r="F20" s="124">
        <v>0</v>
      </c>
      <c r="G20" s="124">
        <v>0</v>
      </c>
      <c r="H20" s="122">
        <v>0</v>
      </c>
    </row>
    <row r="21" spans="1:8" ht="24" customHeight="1">
      <c r="A21" s="128"/>
      <c r="B21" s="122"/>
      <c r="C21" s="129" t="s">
        <v>144</v>
      </c>
      <c r="D21" s="122">
        <f t="shared" si="0"/>
        <v>0</v>
      </c>
      <c r="E21" s="124">
        <v>0</v>
      </c>
      <c r="F21" s="124">
        <v>0</v>
      </c>
      <c r="G21" s="124">
        <v>0</v>
      </c>
      <c r="H21" s="122">
        <v>0</v>
      </c>
    </row>
    <row r="22" spans="1:8" ht="24" customHeight="1">
      <c r="A22" s="128"/>
      <c r="B22" s="122"/>
      <c r="C22" s="129" t="s">
        <v>145</v>
      </c>
      <c r="D22" s="122">
        <f t="shared" si="0"/>
        <v>0</v>
      </c>
      <c r="E22" s="124">
        <v>0</v>
      </c>
      <c r="F22" s="124">
        <v>0</v>
      </c>
      <c r="G22" s="124">
        <v>0</v>
      </c>
      <c r="H22" s="122">
        <v>0</v>
      </c>
    </row>
    <row r="23" spans="1:8" ht="24" customHeight="1">
      <c r="A23" s="128"/>
      <c r="B23" s="122"/>
      <c r="C23" s="129" t="s">
        <v>146</v>
      </c>
      <c r="D23" s="122">
        <f t="shared" si="0"/>
        <v>0</v>
      </c>
      <c r="E23" s="124">
        <v>0</v>
      </c>
      <c r="F23" s="124">
        <v>0</v>
      </c>
      <c r="G23" s="124">
        <v>0</v>
      </c>
      <c r="H23" s="122">
        <v>0</v>
      </c>
    </row>
    <row r="24" spans="1:8" ht="24" customHeight="1">
      <c r="A24" s="128"/>
      <c r="B24" s="122"/>
      <c r="C24" s="130" t="s">
        <v>147</v>
      </c>
      <c r="D24" s="122">
        <f t="shared" si="0"/>
        <v>0</v>
      </c>
      <c r="E24" s="124">
        <v>0</v>
      </c>
      <c r="F24" s="124">
        <v>0</v>
      </c>
      <c r="G24" s="124">
        <v>0</v>
      </c>
      <c r="H24" s="122">
        <v>0</v>
      </c>
    </row>
    <row r="25" spans="1:8" ht="24" customHeight="1">
      <c r="A25" s="131"/>
      <c r="B25" s="132"/>
      <c r="C25" s="133" t="s">
        <v>148</v>
      </c>
      <c r="D25" s="132">
        <f t="shared" si="0"/>
        <v>0</v>
      </c>
      <c r="E25" s="132">
        <v>0</v>
      </c>
      <c r="F25" s="132">
        <v>0</v>
      </c>
      <c r="G25" s="132">
        <v>0</v>
      </c>
      <c r="H25" s="132">
        <v>0</v>
      </c>
    </row>
    <row r="26" spans="1:8" ht="24" customHeight="1">
      <c r="A26" s="121"/>
      <c r="B26" s="132"/>
      <c r="C26" s="133" t="s">
        <v>149</v>
      </c>
      <c r="D26" s="132">
        <f t="shared" si="0"/>
        <v>76.09</v>
      </c>
      <c r="E26" s="132">
        <v>76.09</v>
      </c>
      <c r="F26" s="132">
        <v>0</v>
      </c>
      <c r="G26" s="132">
        <v>0</v>
      </c>
      <c r="H26" s="132">
        <v>0</v>
      </c>
    </row>
    <row r="27" spans="1:8" ht="24" customHeight="1">
      <c r="A27" s="121"/>
      <c r="B27" s="132"/>
      <c r="C27" s="133" t="s">
        <v>150</v>
      </c>
      <c r="D27" s="132">
        <f t="shared" si="0"/>
        <v>0</v>
      </c>
      <c r="E27" s="132">
        <v>0</v>
      </c>
      <c r="F27" s="132">
        <v>0</v>
      </c>
      <c r="G27" s="132">
        <v>0</v>
      </c>
      <c r="H27" s="132">
        <v>0</v>
      </c>
    </row>
    <row r="28" spans="1:8" ht="24" customHeight="1">
      <c r="A28" s="121"/>
      <c r="B28" s="132"/>
      <c r="C28" s="133" t="s">
        <v>151</v>
      </c>
      <c r="D28" s="132">
        <f t="shared" si="0"/>
        <v>0</v>
      </c>
      <c r="E28" s="132">
        <v>0</v>
      </c>
      <c r="F28" s="132">
        <v>0</v>
      </c>
      <c r="G28" s="132">
        <v>0</v>
      </c>
      <c r="H28" s="132">
        <v>0</v>
      </c>
    </row>
    <row r="29" spans="1:8" ht="24" customHeight="1">
      <c r="A29" s="121"/>
      <c r="B29" s="132"/>
      <c r="C29" s="133" t="s">
        <v>152</v>
      </c>
      <c r="D29" s="132">
        <f t="shared" si="0"/>
        <v>0</v>
      </c>
      <c r="E29" s="132">
        <v>0</v>
      </c>
      <c r="F29" s="132">
        <v>0</v>
      </c>
      <c r="G29" s="132">
        <v>0</v>
      </c>
      <c r="H29" s="132">
        <v>0</v>
      </c>
    </row>
    <row r="30" spans="1:8" ht="24" customHeight="1">
      <c r="A30" s="134"/>
      <c r="B30" s="135"/>
      <c r="C30" s="136" t="s">
        <v>153</v>
      </c>
      <c r="D30" s="127">
        <f t="shared" si="0"/>
        <v>0</v>
      </c>
      <c r="E30" s="137">
        <v>0</v>
      </c>
      <c r="F30" s="137">
        <v>0</v>
      </c>
      <c r="G30" s="137">
        <v>0</v>
      </c>
      <c r="H30" s="137">
        <v>0</v>
      </c>
    </row>
    <row r="31" spans="1:8" ht="24" customHeight="1">
      <c r="A31" s="138"/>
      <c r="B31" s="124"/>
      <c r="C31" s="139" t="s">
        <v>154</v>
      </c>
      <c r="D31" s="122">
        <f t="shared" si="0"/>
        <v>0</v>
      </c>
      <c r="E31" s="140">
        <v>0</v>
      </c>
      <c r="F31" s="140">
        <v>0</v>
      </c>
      <c r="G31" s="140">
        <v>0</v>
      </c>
      <c r="H31" s="140">
        <v>0</v>
      </c>
    </row>
    <row r="32" spans="1:8" ht="24" customHeight="1">
      <c r="A32" s="141"/>
      <c r="B32" s="125"/>
      <c r="C32" s="142" t="s">
        <v>155</v>
      </c>
      <c r="D32" s="125">
        <f t="shared" si="0"/>
        <v>0</v>
      </c>
      <c r="E32" s="125">
        <v>0</v>
      </c>
      <c r="F32" s="125">
        <v>0</v>
      </c>
      <c r="G32" s="125">
        <v>0</v>
      </c>
      <c r="H32" s="125">
        <v>0</v>
      </c>
    </row>
    <row r="33" spans="1:8" ht="24" customHeight="1">
      <c r="A33" s="141"/>
      <c r="B33" s="125"/>
      <c r="C33" s="142" t="s">
        <v>156</v>
      </c>
      <c r="D33" s="125">
        <f t="shared" si="0"/>
        <v>0</v>
      </c>
      <c r="E33" s="125">
        <v>0</v>
      </c>
      <c r="F33" s="125">
        <v>0</v>
      </c>
      <c r="G33" s="125">
        <v>0</v>
      </c>
      <c r="H33" s="125">
        <v>0</v>
      </c>
    </row>
    <row r="34" spans="1:8" ht="24" customHeight="1">
      <c r="A34" s="141"/>
      <c r="B34" s="125"/>
      <c r="C34" s="142" t="s">
        <v>157</v>
      </c>
      <c r="D34" s="125">
        <f t="shared" si="0"/>
        <v>0</v>
      </c>
      <c r="E34" s="125">
        <v>0</v>
      </c>
      <c r="F34" s="125">
        <v>0</v>
      </c>
      <c r="G34" s="125">
        <v>0</v>
      </c>
      <c r="H34" s="125">
        <v>0</v>
      </c>
    </row>
    <row r="35" spans="1:8" ht="24" customHeight="1">
      <c r="A35" s="141"/>
      <c r="B35" s="125"/>
      <c r="C35" s="142" t="s">
        <v>158</v>
      </c>
      <c r="D35" s="125">
        <f t="shared" si="0"/>
        <v>0</v>
      </c>
      <c r="E35" s="125">
        <v>0</v>
      </c>
      <c r="F35" s="125">
        <v>0</v>
      </c>
      <c r="G35" s="125">
        <v>0</v>
      </c>
      <c r="H35" s="125">
        <v>0</v>
      </c>
    </row>
    <row r="36" spans="1:8" ht="24" customHeight="1">
      <c r="A36" s="141"/>
      <c r="B36" s="125"/>
      <c r="C36" s="142" t="s">
        <v>159</v>
      </c>
      <c r="D36" s="125">
        <f t="shared" si="0"/>
        <v>0</v>
      </c>
      <c r="E36" s="125">
        <v>0</v>
      </c>
      <c r="F36" s="125">
        <v>0</v>
      </c>
      <c r="G36" s="125">
        <v>0</v>
      </c>
      <c r="H36" s="125">
        <v>0</v>
      </c>
    </row>
    <row r="37" spans="1:8" ht="24" customHeight="1">
      <c r="A37" s="143"/>
      <c r="B37" s="144"/>
      <c r="C37" s="143"/>
      <c r="D37" s="144"/>
      <c r="E37" s="125"/>
      <c r="F37" s="125"/>
      <c r="G37" s="125" t="s">
        <v>38</v>
      </c>
      <c r="H37" s="125"/>
    </row>
    <row r="38" spans="1:8" ht="24" customHeight="1">
      <c r="A38" s="141"/>
      <c r="B38" s="125"/>
      <c r="C38" s="141" t="s">
        <v>160</v>
      </c>
      <c r="D38" s="125">
        <f>SUM(E38:H38)</f>
        <v>0</v>
      </c>
      <c r="E38" s="125">
        <f>SUM(B7,B11)-SUM(E6)</f>
        <v>0</v>
      </c>
      <c r="F38" s="125">
        <f>SUM(B8,B12)-SUM(F6)</f>
        <v>0</v>
      </c>
      <c r="G38" s="125">
        <f>SUM(B9,B13)-SUM(G6)</f>
        <v>0</v>
      </c>
      <c r="H38" s="125">
        <f>SUM(B14)-SUM(H6)</f>
        <v>0</v>
      </c>
    </row>
    <row r="39" spans="1:8" ht="24" customHeight="1">
      <c r="A39" s="141"/>
      <c r="B39" s="145"/>
      <c r="C39" s="141"/>
      <c r="D39" s="144"/>
      <c r="E39" s="125"/>
      <c r="F39" s="125"/>
      <c r="G39" s="125"/>
      <c r="H39" s="125"/>
    </row>
    <row r="40" spans="1:8" ht="24" customHeight="1">
      <c r="A40" s="143" t="s">
        <v>54</v>
      </c>
      <c r="B40" s="145">
        <f>SUM(B6,B10)</f>
        <v>13979.66</v>
      </c>
      <c r="C40" s="143" t="s">
        <v>55</v>
      </c>
      <c r="D40" s="144">
        <f>SUM(D7:D38)</f>
        <v>13979.66</v>
      </c>
      <c r="E40" s="144">
        <f>SUM(E7:E38)</f>
        <v>13979.66</v>
      </c>
      <c r="F40" s="144">
        <f>SUM(F7:F38)</f>
        <v>0</v>
      </c>
      <c r="G40" s="144">
        <f>SUM(G7:G38)</f>
        <v>0</v>
      </c>
      <c r="H40" s="144">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3"/>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27"/>
      <c r="B1" s="28"/>
      <c r="C1" s="28"/>
      <c r="D1" s="28"/>
      <c r="E1" s="28"/>
      <c r="F1" s="28"/>
      <c r="G1" s="28"/>
      <c r="H1" s="28"/>
      <c r="I1" s="28"/>
      <c r="J1" s="28"/>
      <c r="K1" s="28"/>
      <c r="L1" s="28"/>
      <c r="M1" s="28"/>
      <c r="N1" s="28"/>
      <c r="P1" s="108"/>
      <c r="Q1" s="108"/>
      <c r="R1" s="108"/>
      <c r="S1" s="108"/>
      <c r="T1" s="108"/>
      <c r="U1" s="108"/>
      <c r="V1" s="108"/>
      <c r="W1" s="108"/>
      <c r="X1" s="108"/>
      <c r="Y1" s="108"/>
      <c r="Z1" s="108"/>
      <c r="AA1" s="108"/>
      <c r="AB1" s="108"/>
      <c r="AC1" s="108"/>
      <c r="AD1" s="108"/>
      <c r="AE1" s="108"/>
      <c r="AF1" s="108"/>
      <c r="AG1" s="108"/>
      <c r="AH1" s="108"/>
      <c r="AI1" s="108"/>
      <c r="AJ1" s="108"/>
      <c r="AK1" s="108"/>
      <c r="AL1" s="108"/>
      <c r="AO1" s="29" t="s">
        <v>161</v>
      </c>
    </row>
    <row r="2" spans="1:41" ht="19.5" customHeight="1">
      <c r="A2" s="30" t="s">
        <v>162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41" ht="19.5" customHeight="1">
      <c r="A3" s="31" t="s">
        <v>0</v>
      </c>
      <c r="B3" s="32"/>
      <c r="C3" s="32"/>
      <c r="D3" s="32"/>
      <c r="E3" s="100"/>
      <c r="F3" s="100"/>
      <c r="G3" s="100"/>
      <c r="H3" s="100"/>
      <c r="I3" s="100"/>
      <c r="J3" s="100"/>
      <c r="K3" s="100"/>
      <c r="L3" s="100"/>
      <c r="M3" s="100"/>
      <c r="N3" s="100"/>
      <c r="P3" s="109"/>
      <c r="Q3" s="109"/>
      <c r="R3" s="109"/>
      <c r="S3" s="109"/>
      <c r="T3" s="109"/>
      <c r="U3" s="109"/>
      <c r="V3" s="109"/>
      <c r="W3" s="109"/>
      <c r="X3" s="109"/>
      <c r="Y3" s="109"/>
      <c r="Z3" s="109"/>
      <c r="AA3" s="109"/>
      <c r="AB3" s="109"/>
      <c r="AC3" s="109"/>
      <c r="AD3" s="109"/>
      <c r="AE3" s="109"/>
      <c r="AF3" s="109"/>
      <c r="AG3" s="109"/>
      <c r="AH3" s="109"/>
      <c r="AI3" s="87"/>
      <c r="AJ3" s="87"/>
      <c r="AK3" s="87"/>
      <c r="AL3" s="87"/>
      <c r="AO3" s="34" t="s">
        <v>5</v>
      </c>
    </row>
    <row r="4" spans="1:41" ht="19.5" customHeight="1">
      <c r="A4" s="35" t="s">
        <v>58</v>
      </c>
      <c r="B4" s="36"/>
      <c r="C4" s="36"/>
      <c r="D4" s="37"/>
      <c r="E4" s="101" t="s">
        <v>163</v>
      </c>
      <c r="F4" s="91" t="s">
        <v>164</v>
      </c>
      <c r="G4" s="92"/>
      <c r="H4" s="92"/>
      <c r="I4" s="92"/>
      <c r="J4" s="92"/>
      <c r="K4" s="92"/>
      <c r="L4" s="92"/>
      <c r="M4" s="92"/>
      <c r="N4" s="92"/>
      <c r="O4" s="96"/>
      <c r="P4" s="91" t="s">
        <v>165</v>
      </c>
      <c r="Q4" s="92"/>
      <c r="R4" s="92"/>
      <c r="S4" s="92"/>
      <c r="T4" s="92"/>
      <c r="U4" s="92"/>
      <c r="V4" s="92"/>
      <c r="W4" s="92"/>
      <c r="X4" s="92"/>
      <c r="Y4" s="96"/>
      <c r="Z4" s="91" t="s">
        <v>166</v>
      </c>
      <c r="AA4" s="92"/>
      <c r="AB4" s="92"/>
      <c r="AC4" s="92"/>
      <c r="AD4" s="92"/>
      <c r="AE4" s="92"/>
      <c r="AF4" s="92"/>
      <c r="AG4" s="92"/>
      <c r="AH4" s="92"/>
      <c r="AI4" s="92"/>
      <c r="AJ4" s="92"/>
      <c r="AK4" s="92"/>
      <c r="AL4" s="92"/>
      <c r="AM4" s="92"/>
      <c r="AN4" s="92"/>
      <c r="AO4" s="96"/>
    </row>
    <row r="5" spans="1:41" ht="19.5" customHeight="1">
      <c r="A5" s="70" t="s">
        <v>69</v>
      </c>
      <c r="B5" s="72"/>
      <c r="C5" s="81" t="s">
        <v>70</v>
      </c>
      <c r="D5" s="41" t="s">
        <v>116</v>
      </c>
      <c r="E5" s="102"/>
      <c r="F5" s="58" t="s">
        <v>59</v>
      </c>
      <c r="G5" s="103" t="s">
        <v>167</v>
      </c>
      <c r="H5" s="104"/>
      <c r="I5" s="110"/>
      <c r="J5" s="103" t="s">
        <v>168</v>
      </c>
      <c r="K5" s="104"/>
      <c r="L5" s="110"/>
      <c r="M5" s="103" t="s">
        <v>169</v>
      </c>
      <c r="N5" s="104"/>
      <c r="O5" s="110"/>
      <c r="P5" s="80" t="s">
        <v>59</v>
      </c>
      <c r="Q5" s="103" t="s">
        <v>167</v>
      </c>
      <c r="R5" s="104"/>
      <c r="S5" s="110"/>
      <c r="T5" s="103" t="s">
        <v>168</v>
      </c>
      <c r="U5" s="104"/>
      <c r="V5" s="110"/>
      <c r="W5" s="103" t="s">
        <v>169</v>
      </c>
      <c r="X5" s="104"/>
      <c r="Y5" s="110"/>
      <c r="Z5" s="58" t="s">
        <v>59</v>
      </c>
      <c r="AA5" s="103" t="s">
        <v>167</v>
      </c>
      <c r="AB5" s="104"/>
      <c r="AC5" s="110"/>
      <c r="AD5" s="103" t="s">
        <v>168</v>
      </c>
      <c r="AE5" s="104"/>
      <c r="AF5" s="110"/>
      <c r="AG5" s="103" t="s">
        <v>169</v>
      </c>
      <c r="AH5" s="104"/>
      <c r="AI5" s="110"/>
      <c r="AJ5" s="103" t="s">
        <v>170</v>
      </c>
      <c r="AK5" s="104"/>
      <c r="AL5" s="110"/>
      <c r="AM5" s="103" t="s">
        <v>122</v>
      </c>
      <c r="AN5" s="104"/>
      <c r="AO5" s="110"/>
    </row>
    <row r="6" spans="1:41" ht="29.25" customHeight="1">
      <c r="A6" s="105" t="s">
        <v>79</v>
      </c>
      <c r="B6" s="105" t="s">
        <v>80</v>
      </c>
      <c r="C6" s="47"/>
      <c r="D6" s="47"/>
      <c r="E6" s="106"/>
      <c r="F6" s="83"/>
      <c r="G6" s="63" t="s">
        <v>74</v>
      </c>
      <c r="H6" s="107" t="s">
        <v>112</v>
      </c>
      <c r="I6" s="107" t="s">
        <v>113</v>
      </c>
      <c r="J6" s="63" t="s">
        <v>74</v>
      </c>
      <c r="K6" s="107" t="s">
        <v>112</v>
      </c>
      <c r="L6" s="107" t="s">
        <v>113</v>
      </c>
      <c r="M6" s="63" t="s">
        <v>74</v>
      </c>
      <c r="N6" s="107" t="s">
        <v>112</v>
      </c>
      <c r="O6" s="65" t="s">
        <v>113</v>
      </c>
      <c r="P6" s="83"/>
      <c r="Q6" s="111" t="s">
        <v>74</v>
      </c>
      <c r="R6" s="48" t="s">
        <v>112</v>
      </c>
      <c r="S6" s="48" t="s">
        <v>113</v>
      </c>
      <c r="T6" s="111" t="s">
        <v>74</v>
      </c>
      <c r="U6" s="48" t="s">
        <v>112</v>
      </c>
      <c r="V6" s="47" t="s">
        <v>113</v>
      </c>
      <c r="W6" s="42" t="s">
        <v>74</v>
      </c>
      <c r="X6" s="111" t="s">
        <v>112</v>
      </c>
      <c r="Y6" s="48" t="s">
        <v>113</v>
      </c>
      <c r="Z6" s="83"/>
      <c r="AA6" s="63" t="s">
        <v>74</v>
      </c>
      <c r="AB6" s="105" t="s">
        <v>112</v>
      </c>
      <c r="AC6" s="105" t="s">
        <v>113</v>
      </c>
      <c r="AD6" s="63" t="s">
        <v>74</v>
      </c>
      <c r="AE6" s="105" t="s">
        <v>112</v>
      </c>
      <c r="AF6" s="105" t="s">
        <v>113</v>
      </c>
      <c r="AG6" s="63" t="s">
        <v>74</v>
      </c>
      <c r="AH6" s="107" t="s">
        <v>112</v>
      </c>
      <c r="AI6" s="107" t="s">
        <v>113</v>
      </c>
      <c r="AJ6" s="63" t="s">
        <v>74</v>
      </c>
      <c r="AK6" s="107" t="s">
        <v>112</v>
      </c>
      <c r="AL6" s="107" t="s">
        <v>113</v>
      </c>
      <c r="AM6" s="63" t="s">
        <v>74</v>
      </c>
      <c r="AN6" s="107" t="s">
        <v>112</v>
      </c>
      <c r="AO6" s="107" t="s">
        <v>113</v>
      </c>
    </row>
    <row r="7" spans="1:41" ht="19.5" customHeight="1">
      <c r="A7" s="50" t="s">
        <v>38</v>
      </c>
      <c r="B7" s="50" t="s">
        <v>38</v>
      </c>
      <c r="C7" s="50" t="s">
        <v>38</v>
      </c>
      <c r="D7" s="50" t="s">
        <v>59</v>
      </c>
      <c r="E7" s="68">
        <f aca="true" t="shared" si="0" ref="E7:E13">SUM(F7,P7,Z7)</f>
        <v>13979.66</v>
      </c>
      <c r="F7" s="68">
        <f aca="true" t="shared" si="1" ref="F7:F13">SUM(G7,J7,M7)</f>
        <v>7519.68</v>
      </c>
      <c r="G7" s="68">
        <f aca="true" t="shared" si="2" ref="G7:G13">SUM(H7:I7)</f>
        <v>7519.68</v>
      </c>
      <c r="H7" s="68">
        <v>2120.54</v>
      </c>
      <c r="I7" s="51">
        <v>5399.14</v>
      </c>
      <c r="J7" s="68">
        <f aca="true" t="shared" si="3" ref="J7:J13">SUM(K7:L7)</f>
        <v>0</v>
      </c>
      <c r="K7" s="68">
        <v>0</v>
      </c>
      <c r="L7" s="51">
        <v>0</v>
      </c>
      <c r="M7" s="68">
        <f aca="true" t="shared" si="4" ref="M7:M13">SUM(N7:O7)</f>
        <v>0</v>
      </c>
      <c r="N7" s="68">
        <v>0</v>
      </c>
      <c r="O7" s="51">
        <v>0</v>
      </c>
      <c r="P7" s="52">
        <f aca="true" t="shared" si="5" ref="P7:P13">SUM(Q7,T7,W7)</f>
        <v>2488</v>
      </c>
      <c r="Q7" s="68">
        <f aca="true" t="shared" si="6" ref="Q7:Q13">SUM(R7:S7)</f>
        <v>2488</v>
      </c>
      <c r="R7" s="68">
        <v>0</v>
      </c>
      <c r="S7" s="51">
        <v>2488</v>
      </c>
      <c r="T7" s="68">
        <f aca="true" t="shared" si="7" ref="T7:T13">SUM(U7:V7)</f>
        <v>0</v>
      </c>
      <c r="U7" s="68">
        <v>0</v>
      </c>
      <c r="V7" s="68">
        <v>0</v>
      </c>
      <c r="W7" s="68">
        <f aca="true" t="shared" si="8" ref="W7:W13">SUM(X7:Y7)</f>
        <v>0</v>
      </c>
      <c r="X7" s="68">
        <v>0</v>
      </c>
      <c r="Y7" s="51">
        <v>0</v>
      </c>
      <c r="Z7" s="52">
        <f aca="true" t="shared" si="9" ref="Z7:Z13">SUM(AA7,AD7,AG7,AJ7,AM7)</f>
        <v>3971.98</v>
      </c>
      <c r="AA7" s="68">
        <f aca="true" t="shared" si="10" ref="AA7:AA13">SUM(AB7:AC7)</f>
        <v>3971.98</v>
      </c>
      <c r="AB7" s="68">
        <v>0</v>
      </c>
      <c r="AC7" s="51">
        <v>3971.98</v>
      </c>
      <c r="AD7" s="68">
        <f aca="true" t="shared" si="11" ref="AD7:AD13">SUM(AE7:AF7)</f>
        <v>0</v>
      </c>
      <c r="AE7" s="68">
        <v>0</v>
      </c>
      <c r="AF7" s="51">
        <v>0</v>
      </c>
      <c r="AG7" s="68">
        <f aca="true" t="shared" si="12" ref="AG7:AG13">SUM(AH7:AI7)</f>
        <v>0</v>
      </c>
      <c r="AH7" s="68">
        <v>0</v>
      </c>
      <c r="AI7" s="51">
        <v>0</v>
      </c>
      <c r="AJ7" s="68">
        <f aca="true" t="shared" si="13" ref="AJ7:AJ13">SUM(AK7:AL7)</f>
        <v>0</v>
      </c>
      <c r="AK7" s="68">
        <v>0</v>
      </c>
      <c r="AL7" s="51">
        <v>0</v>
      </c>
      <c r="AM7" s="68">
        <f aca="true" t="shared" si="14" ref="AM7:AM13">SUM(AN7:AO7)</f>
        <v>0</v>
      </c>
      <c r="AN7" s="68">
        <v>0</v>
      </c>
      <c r="AO7" s="51">
        <v>0</v>
      </c>
    </row>
    <row r="8" spans="1:41" ht="19.5" customHeight="1">
      <c r="A8" s="50" t="s">
        <v>38</v>
      </c>
      <c r="B8" s="50" t="s">
        <v>171</v>
      </c>
      <c r="C8" s="50" t="s">
        <v>38</v>
      </c>
      <c r="D8" s="50" t="s">
        <v>172</v>
      </c>
      <c r="E8" s="68">
        <f t="shared" si="0"/>
        <v>7406.28</v>
      </c>
      <c r="F8" s="68">
        <f t="shared" si="1"/>
        <v>4503.38</v>
      </c>
      <c r="G8" s="68">
        <f t="shared" si="2"/>
        <v>4503.38</v>
      </c>
      <c r="H8" s="68">
        <v>2120.54</v>
      </c>
      <c r="I8" s="51">
        <v>2382.84</v>
      </c>
      <c r="J8" s="68">
        <f t="shared" si="3"/>
        <v>0</v>
      </c>
      <c r="K8" s="68">
        <v>0</v>
      </c>
      <c r="L8" s="51">
        <v>0</v>
      </c>
      <c r="M8" s="68">
        <f t="shared" si="4"/>
        <v>0</v>
      </c>
      <c r="N8" s="68">
        <v>0</v>
      </c>
      <c r="O8" s="51">
        <v>0</v>
      </c>
      <c r="P8" s="52">
        <f t="shared" si="5"/>
        <v>2488</v>
      </c>
      <c r="Q8" s="68">
        <f t="shared" si="6"/>
        <v>2488</v>
      </c>
      <c r="R8" s="68">
        <v>0</v>
      </c>
      <c r="S8" s="51">
        <v>2488</v>
      </c>
      <c r="T8" s="68">
        <f t="shared" si="7"/>
        <v>0</v>
      </c>
      <c r="U8" s="68">
        <v>0</v>
      </c>
      <c r="V8" s="68">
        <v>0</v>
      </c>
      <c r="W8" s="68">
        <f t="shared" si="8"/>
        <v>0</v>
      </c>
      <c r="X8" s="68">
        <v>0</v>
      </c>
      <c r="Y8" s="51">
        <v>0</v>
      </c>
      <c r="Z8" s="52">
        <f t="shared" si="9"/>
        <v>414.9</v>
      </c>
      <c r="AA8" s="68">
        <f t="shared" si="10"/>
        <v>414.9</v>
      </c>
      <c r="AB8" s="68">
        <v>0</v>
      </c>
      <c r="AC8" s="51">
        <v>414.9</v>
      </c>
      <c r="AD8" s="68">
        <f t="shared" si="11"/>
        <v>0</v>
      </c>
      <c r="AE8" s="68">
        <v>0</v>
      </c>
      <c r="AF8" s="51">
        <v>0</v>
      </c>
      <c r="AG8" s="68">
        <f t="shared" si="12"/>
        <v>0</v>
      </c>
      <c r="AH8" s="68">
        <v>0</v>
      </c>
      <c r="AI8" s="51">
        <v>0</v>
      </c>
      <c r="AJ8" s="68">
        <f t="shared" si="13"/>
        <v>0</v>
      </c>
      <c r="AK8" s="68">
        <v>0</v>
      </c>
      <c r="AL8" s="51">
        <v>0</v>
      </c>
      <c r="AM8" s="68">
        <f t="shared" si="14"/>
        <v>0</v>
      </c>
      <c r="AN8" s="68">
        <v>0</v>
      </c>
      <c r="AO8" s="51">
        <v>0</v>
      </c>
    </row>
    <row r="9" spans="1:41" ht="19.5" customHeight="1">
      <c r="A9" s="50" t="s">
        <v>171</v>
      </c>
      <c r="B9" s="50" t="s">
        <v>173</v>
      </c>
      <c r="C9" s="50" t="s">
        <v>85</v>
      </c>
      <c r="D9" s="50" t="s">
        <v>174</v>
      </c>
      <c r="E9" s="68">
        <f t="shared" si="0"/>
        <v>1764.75</v>
      </c>
      <c r="F9" s="68">
        <f t="shared" si="1"/>
        <v>1764.75</v>
      </c>
      <c r="G9" s="68">
        <f t="shared" si="2"/>
        <v>1764.75</v>
      </c>
      <c r="H9" s="68">
        <v>1764.75</v>
      </c>
      <c r="I9" s="51">
        <v>0</v>
      </c>
      <c r="J9" s="68">
        <f t="shared" si="3"/>
        <v>0</v>
      </c>
      <c r="K9" s="68">
        <v>0</v>
      </c>
      <c r="L9" s="51">
        <v>0</v>
      </c>
      <c r="M9" s="68">
        <f t="shared" si="4"/>
        <v>0</v>
      </c>
      <c r="N9" s="68">
        <v>0</v>
      </c>
      <c r="O9" s="51">
        <v>0</v>
      </c>
      <c r="P9" s="52">
        <f t="shared" si="5"/>
        <v>0</v>
      </c>
      <c r="Q9" s="68">
        <f t="shared" si="6"/>
        <v>0</v>
      </c>
      <c r="R9" s="68">
        <v>0</v>
      </c>
      <c r="S9" s="51">
        <v>0</v>
      </c>
      <c r="T9" s="68">
        <f t="shared" si="7"/>
        <v>0</v>
      </c>
      <c r="U9" s="68">
        <v>0</v>
      </c>
      <c r="V9" s="68">
        <v>0</v>
      </c>
      <c r="W9" s="68">
        <f t="shared" si="8"/>
        <v>0</v>
      </c>
      <c r="X9" s="68">
        <v>0</v>
      </c>
      <c r="Y9" s="51">
        <v>0</v>
      </c>
      <c r="Z9" s="52">
        <f t="shared" si="9"/>
        <v>0</v>
      </c>
      <c r="AA9" s="68">
        <f t="shared" si="10"/>
        <v>0</v>
      </c>
      <c r="AB9" s="68">
        <v>0</v>
      </c>
      <c r="AC9" s="51">
        <v>0</v>
      </c>
      <c r="AD9" s="68">
        <f t="shared" si="11"/>
        <v>0</v>
      </c>
      <c r="AE9" s="68">
        <v>0</v>
      </c>
      <c r="AF9" s="51">
        <v>0</v>
      </c>
      <c r="AG9" s="68">
        <f t="shared" si="12"/>
        <v>0</v>
      </c>
      <c r="AH9" s="68">
        <v>0</v>
      </c>
      <c r="AI9" s="51">
        <v>0</v>
      </c>
      <c r="AJ9" s="68">
        <f t="shared" si="13"/>
        <v>0</v>
      </c>
      <c r="AK9" s="68">
        <v>0</v>
      </c>
      <c r="AL9" s="51">
        <v>0</v>
      </c>
      <c r="AM9" s="68">
        <f t="shared" si="14"/>
        <v>0</v>
      </c>
      <c r="AN9" s="68">
        <v>0</v>
      </c>
      <c r="AO9" s="51">
        <v>0</v>
      </c>
    </row>
    <row r="10" spans="1:41" ht="19.5" customHeight="1">
      <c r="A10" s="50" t="s">
        <v>171</v>
      </c>
      <c r="B10" s="50" t="s">
        <v>175</v>
      </c>
      <c r="C10" s="50" t="s">
        <v>85</v>
      </c>
      <c r="D10" s="50" t="s">
        <v>176</v>
      </c>
      <c r="E10" s="68">
        <f t="shared" si="0"/>
        <v>5641.53</v>
      </c>
      <c r="F10" s="68">
        <f t="shared" si="1"/>
        <v>2738.63</v>
      </c>
      <c r="G10" s="68">
        <f t="shared" si="2"/>
        <v>2738.63</v>
      </c>
      <c r="H10" s="68">
        <v>355.79</v>
      </c>
      <c r="I10" s="51">
        <v>2382.84</v>
      </c>
      <c r="J10" s="68">
        <f t="shared" si="3"/>
        <v>0</v>
      </c>
      <c r="K10" s="68">
        <v>0</v>
      </c>
      <c r="L10" s="51">
        <v>0</v>
      </c>
      <c r="M10" s="68">
        <f t="shared" si="4"/>
        <v>0</v>
      </c>
      <c r="N10" s="68">
        <v>0</v>
      </c>
      <c r="O10" s="51">
        <v>0</v>
      </c>
      <c r="P10" s="52">
        <f t="shared" si="5"/>
        <v>2488</v>
      </c>
      <c r="Q10" s="68">
        <f t="shared" si="6"/>
        <v>2488</v>
      </c>
      <c r="R10" s="68">
        <v>0</v>
      </c>
      <c r="S10" s="51">
        <v>2488</v>
      </c>
      <c r="T10" s="68">
        <f t="shared" si="7"/>
        <v>0</v>
      </c>
      <c r="U10" s="68">
        <v>0</v>
      </c>
      <c r="V10" s="68">
        <v>0</v>
      </c>
      <c r="W10" s="68">
        <f t="shared" si="8"/>
        <v>0</v>
      </c>
      <c r="X10" s="68">
        <v>0</v>
      </c>
      <c r="Y10" s="51">
        <v>0</v>
      </c>
      <c r="Z10" s="52">
        <f t="shared" si="9"/>
        <v>414.9</v>
      </c>
      <c r="AA10" s="68">
        <f t="shared" si="10"/>
        <v>414.9</v>
      </c>
      <c r="AB10" s="68">
        <v>0</v>
      </c>
      <c r="AC10" s="51">
        <v>414.9</v>
      </c>
      <c r="AD10" s="68">
        <f t="shared" si="11"/>
        <v>0</v>
      </c>
      <c r="AE10" s="68">
        <v>0</v>
      </c>
      <c r="AF10" s="51">
        <v>0</v>
      </c>
      <c r="AG10" s="68">
        <f t="shared" si="12"/>
        <v>0</v>
      </c>
      <c r="AH10" s="68">
        <v>0</v>
      </c>
      <c r="AI10" s="51">
        <v>0</v>
      </c>
      <c r="AJ10" s="68">
        <f t="shared" si="13"/>
        <v>0</v>
      </c>
      <c r="AK10" s="68">
        <v>0</v>
      </c>
      <c r="AL10" s="51">
        <v>0</v>
      </c>
      <c r="AM10" s="68">
        <f t="shared" si="14"/>
        <v>0</v>
      </c>
      <c r="AN10" s="68">
        <v>0</v>
      </c>
      <c r="AO10" s="51">
        <v>0</v>
      </c>
    </row>
    <row r="11" spans="1:41" ht="19.5" customHeight="1">
      <c r="A11" s="50" t="s">
        <v>38</v>
      </c>
      <c r="B11" s="50" t="s">
        <v>177</v>
      </c>
      <c r="C11" s="50" t="s">
        <v>38</v>
      </c>
      <c r="D11" s="50" t="s">
        <v>178</v>
      </c>
      <c r="E11" s="68">
        <f t="shared" si="0"/>
        <v>6573.38</v>
      </c>
      <c r="F11" s="68">
        <f t="shared" si="1"/>
        <v>3016.3</v>
      </c>
      <c r="G11" s="68">
        <f t="shared" si="2"/>
        <v>3016.3</v>
      </c>
      <c r="H11" s="68">
        <v>0</v>
      </c>
      <c r="I11" s="51">
        <v>3016.3</v>
      </c>
      <c r="J11" s="68">
        <f t="shared" si="3"/>
        <v>0</v>
      </c>
      <c r="K11" s="68">
        <v>0</v>
      </c>
      <c r="L11" s="51">
        <v>0</v>
      </c>
      <c r="M11" s="68">
        <f t="shared" si="4"/>
        <v>0</v>
      </c>
      <c r="N11" s="68">
        <v>0</v>
      </c>
      <c r="O11" s="51">
        <v>0</v>
      </c>
      <c r="P11" s="52">
        <f t="shared" si="5"/>
        <v>0</v>
      </c>
      <c r="Q11" s="68">
        <f t="shared" si="6"/>
        <v>0</v>
      </c>
      <c r="R11" s="68">
        <v>0</v>
      </c>
      <c r="S11" s="51">
        <v>0</v>
      </c>
      <c r="T11" s="68">
        <f t="shared" si="7"/>
        <v>0</v>
      </c>
      <c r="U11" s="68">
        <v>0</v>
      </c>
      <c r="V11" s="68">
        <v>0</v>
      </c>
      <c r="W11" s="68">
        <f t="shared" si="8"/>
        <v>0</v>
      </c>
      <c r="X11" s="68">
        <v>0</v>
      </c>
      <c r="Y11" s="51">
        <v>0</v>
      </c>
      <c r="Z11" s="52">
        <f t="shared" si="9"/>
        <v>3557.08</v>
      </c>
      <c r="AA11" s="68">
        <f t="shared" si="10"/>
        <v>3557.08</v>
      </c>
      <c r="AB11" s="68">
        <v>0</v>
      </c>
      <c r="AC11" s="51">
        <v>3557.08</v>
      </c>
      <c r="AD11" s="68">
        <f t="shared" si="11"/>
        <v>0</v>
      </c>
      <c r="AE11" s="68">
        <v>0</v>
      </c>
      <c r="AF11" s="51">
        <v>0</v>
      </c>
      <c r="AG11" s="68">
        <f t="shared" si="12"/>
        <v>0</v>
      </c>
      <c r="AH11" s="68">
        <v>0</v>
      </c>
      <c r="AI11" s="51">
        <v>0</v>
      </c>
      <c r="AJ11" s="68">
        <f t="shared" si="13"/>
        <v>0</v>
      </c>
      <c r="AK11" s="68">
        <v>0</v>
      </c>
      <c r="AL11" s="51">
        <v>0</v>
      </c>
      <c r="AM11" s="68">
        <f t="shared" si="14"/>
        <v>0</v>
      </c>
      <c r="AN11" s="68">
        <v>0</v>
      </c>
      <c r="AO11" s="51">
        <v>0</v>
      </c>
    </row>
    <row r="12" spans="1:41" ht="19.5" customHeight="1">
      <c r="A12" s="50" t="s">
        <v>177</v>
      </c>
      <c r="B12" s="50" t="s">
        <v>173</v>
      </c>
      <c r="C12" s="50" t="s">
        <v>85</v>
      </c>
      <c r="D12" s="50" t="s">
        <v>179</v>
      </c>
      <c r="E12" s="68">
        <f t="shared" si="0"/>
        <v>3982.78</v>
      </c>
      <c r="F12" s="68">
        <f t="shared" si="1"/>
        <v>3016.3</v>
      </c>
      <c r="G12" s="68">
        <f t="shared" si="2"/>
        <v>3016.3</v>
      </c>
      <c r="H12" s="68">
        <v>0</v>
      </c>
      <c r="I12" s="51">
        <v>3016.3</v>
      </c>
      <c r="J12" s="68">
        <f t="shared" si="3"/>
        <v>0</v>
      </c>
      <c r="K12" s="68">
        <v>0</v>
      </c>
      <c r="L12" s="51">
        <v>0</v>
      </c>
      <c r="M12" s="68">
        <f t="shared" si="4"/>
        <v>0</v>
      </c>
      <c r="N12" s="68">
        <v>0</v>
      </c>
      <c r="O12" s="51">
        <v>0</v>
      </c>
      <c r="P12" s="52">
        <f t="shared" si="5"/>
        <v>0</v>
      </c>
      <c r="Q12" s="68">
        <f t="shared" si="6"/>
        <v>0</v>
      </c>
      <c r="R12" s="68">
        <v>0</v>
      </c>
      <c r="S12" s="51">
        <v>0</v>
      </c>
      <c r="T12" s="68">
        <f t="shared" si="7"/>
        <v>0</v>
      </c>
      <c r="U12" s="68">
        <v>0</v>
      </c>
      <c r="V12" s="68">
        <v>0</v>
      </c>
      <c r="W12" s="68">
        <f t="shared" si="8"/>
        <v>0</v>
      </c>
      <c r="X12" s="68">
        <v>0</v>
      </c>
      <c r="Y12" s="51">
        <v>0</v>
      </c>
      <c r="Z12" s="52">
        <f t="shared" si="9"/>
        <v>966.48</v>
      </c>
      <c r="AA12" s="68">
        <f t="shared" si="10"/>
        <v>966.48</v>
      </c>
      <c r="AB12" s="68">
        <v>0</v>
      </c>
      <c r="AC12" s="51">
        <v>966.48</v>
      </c>
      <c r="AD12" s="68">
        <f t="shared" si="11"/>
        <v>0</v>
      </c>
      <c r="AE12" s="68">
        <v>0</v>
      </c>
      <c r="AF12" s="51">
        <v>0</v>
      </c>
      <c r="AG12" s="68">
        <f t="shared" si="12"/>
        <v>0</v>
      </c>
      <c r="AH12" s="68">
        <v>0</v>
      </c>
      <c r="AI12" s="51">
        <v>0</v>
      </c>
      <c r="AJ12" s="68">
        <f t="shared" si="13"/>
        <v>0</v>
      </c>
      <c r="AK12" s="68">
        <v>0</v>
      </c>
      <c r="AL12" s="51">
        <v>0</v>
      </c>
      <c r="AM12" s="68">
        <f t="shared" si="14"/>
        <v>0</v>
      </c>
      <c r="AN12" s="68">
        <v>0</v>
      </c>
      <c r="AO12" s="51">
        <v>0</v>
      </c>
    </row>
    <row r="13" spans="1:41" ht="19.5" customHeight="1">
      <c r="A13" s="50" t="s">
        <v>177</v>
      </c>
      <c r="B13" s="50" t="s">
        <v>175</v>
      </c>
      <c r="C13" s="50" t="s">
        <v>85</v>
      </c>
      <c r="D13" s="50" t="s">
        <v>180</v>
      </c>
      <c r="E13" s="68">
        <f t="shared" si="0"/>
        <v>2590.6</v>
      </c>
      <c r="F13" s="68">
        <f t="shared" si="1"/>
        <v>0</v>
      </c>
      <c r="G13" s="68">
        <f t="shared" si="2"/>
        <v>0</v>
      </c>
      <c r="H13" s="68">
        <v>0</v>
      </c>
      <c r="I13" s="51">
        <v>0</v>
      </c>
      <c r="J13" s="68">
        <f t="shared" si="3"/>
        <v>0</v>
      </c>
      <c r="K13" s="68">
        <v>0</v>
      </c>
      <c r="L13" s="51">
        <v>0</v>
      </c>
      <c r="M13" s="68">
        <f t="shared" si="4"/>
        <v>0</v>
      </c>
      <c r="N13" s="68">
        <v>0</v>
      </c>
      <c r="O13" s="51">
        <v>0</v>
      </c>
      <c r="P13" s="52">
        <f t="shared" si="5"/>
        <v>0</v>
      </c>
      <c r="Q13" s="68">
        <f t="shared" si="6"/>
        <v>0</v>
      </c>
      <c r="R13" s="68">
        <v>0</v>
      </c>
      <c r="S13" s="51">
        <v>0</v>
      </c>
      <c r="T13" s="68">
        <f t="shared" si="7"/>
        <v>0</v>
      </c>
      <c r="U13" s="68">
        <v>0</v>
      </c>
      <c r="V13" s="68">
        <v>0</v>
      </c>
      <c r="W13" s="68">
        <f t="shared" si="8"/>
        <v>0</v>
      </c>
      <c r="X13" s="68">
        <v>0</v>
      </c>
      <c r="Y13" s="51">
        <v>0</v>
      </c>
      <c r="Z13" s="52">
        <f t="shared" si="9"/>
        <v>2590.6</v>
      </c>
      <c r="AA13" s="68">
        <f t="shared" si="10"/>
        <v>2590.6</v>
      </c>
      <c r="AB13" s="68">
        <v>0</v>
      </c>
      <c r="AC13" s="51">
        <v>2590.6</v>
      </c>
      <c r="AD13" s="68">
        <f t="shared" si="11"/>
        <v>0</v>
      </c>
      <c r="AE13" s="68">
        <v>0</v>
      </c>
      <c r="AF13" s="51">
        <v>0</v>
      </c>
      <c r="AG13" s="68">
        <f t="shared" si="12"/>
        <v>0</v>
      </c>
      <c r="AH13" s="68">
        <v>0</v>
      </c>
      <c r="AI13" s="51">
        <v>0</v>
      </c>
      <c r="AJ13" s="68">
        <f t="shared" si="13"/>
        <v>0</v>
      </c>
      <c r="AK13" s="68">
        <v>0</v>
      </c>
      <c r="AL13" s="51">
        <v>0</v>
      </c>
      <c r="AM13" s="68">
        <f t="shared" si="14"/>
        <v>0</v>
      </c>
      <c r="AN13" s="68">
        <v>0</v>
      </c>
      <c r="AO13" s="51">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1"/>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27"/>
      <c r="B1" s="28"/>
      <c r="C1" s="28"/>
      <c r="D1" s="28"/>
      <c r="DI1" s="29" t="s">
        <v>181</v>
      </c>
    </row>
    <row r="2" spans="1:113" ht="19.5" customHeight="1">
      <c r="A2" s="30" t="s">
        <v>182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row>
    <row r="3" spans="1:113" ht="19.5" customHeight="1">
      <c r="A3" s="86" t="s">
        <v>0</v>
      </c>
      <c r="B3" s="74"/>
      <c r="C3" s="74"/>
      <c r="D3" s="74"/>
      <c r="F3" s="87"/>
      <c r="DI3" s="29" t="s">
        <v>5</v>
      </c>
    </row>
    <row r="4" spans="1:113" ht="19.5" customHeight="1">
      <c r="A4" s="88" t="s">
        <v>58</v>
      </c>
      <c r="B4" s="89"/>
      <c r="C4" s="89"/>
      <c r="D4" s="90"/>
      <c r="E4" s="57" t="s">
        <v>59</v>
      </c>
      <c r="F4" s="91" t="s">
        <v>183</v>
      </c>
      <c r="G4" s="92"/>
      <c r="H4" s="92"/>
      <c r="I4" s="92"/>
      <c r="J4" s="92"/>
      <c r="K4" s="92"/>
      <c r="L4" s="92"/>
      <c r="M4" s="92"/>
      <c r="N4" s="92"/>
      <c r="O4" s="92"/>
      <c r="P4" s="92"/>
      <c r="Q4" s="92"/>
      <c r="R4" s="92"/>
      <c r="S4" s="96"/>
      <c r="T4" s="91" t="s">
        <v>184</v>
      </c>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6"/>
      <c r="AV4" s="91" t="s">
        <v>185</v>
      </c>
      <c r="AW4" s="92"/>
      <c r="AX4" s="92"/>
      <c r="AY4" s="92"/>
      <c r="AZ4" s="92"/>
      <c r="BA4" s="92"/>
      <c r="BB4" s="92"/>
      <c r="BC4" s="92"/>
      <c r="BD4" s="92"/>
      <c r="BE4" s="92"/>
      <c r="BF4" s="92"/>
      <c r="BG4" s="96"/>
      <c r="BH4" s="91" t="s">
        <v>186</v>
      </c>
      <c r="BI4" s="92"/>
      <c r="BJ4" s="92"/>
      <c r="BK4" s="92"/>
      <c r="BL4" s="96"/>
      <c r="BM4" s="91" t="s">
        <v>187</v>
      </c>
      <c r="BN4" s="92"/>
      <c r="BO4" s="92"/>
      <c r="BP4" s="92"/>
      <c r="BQ4" s="92"/>
      <c r="BR4" s="92"/>
      <c r="BS4" s="92"/>
      <c r="BT4" s="92"/>
      <c r="BU4" s="92"/>
      <c r="BV4" s="92"/>
      <c r="BW4" s="92"/>
      <c r="BX4" s="92"/>
      <c r="BY4" s="96"/>
      <c r="BZ4" s="91" t="s">
        <v>188</v>
      </c>
      <c r="CA4" s="92"/>
      <c r="CB4" s="92"/>
      <c r="CC4" s="92"/>
      <c r="CD4" s="92"/>
      <c r="CE4" s="92"/>
      <c r="CF4" s="92"/>
      <c r="CG4" s="92"/>
      <c r="CH4" s="92"/>
      <c r="CI4" s="92"/>
      <c r="CJ4" s="92"/>
      <c r="CK4" s="92"/>
      <c r="CL4" s="92"/>
      <c r="CM4" s="92"/>
      <c r="CN4" s="92"/>
      <c r="CO4" s="92"/>
      <c r="CP4" s="92"/>
      <c r="CQ4" s="96"/>
      <c r="CR4" s="97" t="s">
        <v>189</v>
      </c>
      <c r="CS4" s="98"/>
      <c r="CT4" s="99"/>
      <c r="CU4" s="97" t="s">
        <v>190</v>
      </c>
      <c r="CV4" s="98"/>
      <c r="CW4" s="98"/>
      <c r="CX4" s="98"/>
      <c r="CY4" s="98"/>
      <c r="CZ4" s="99"/>
      <c r="DA4" s="97" t="s">
        <v>191</v>
      </c>
      <c r="DB4" s="98"/>
      <c r="DC4" s="99"/>
      <c r="DD4" s="91" t="s">
        <v>192</v>
      </c>
      <c r="DE4" s="92"/>
      <c r="DF4" s="92"/>
      <c r="DG4" s="92"/>
      <c r="DH4" s="92"/>
      <c r="DI4" s="96"/>
    </row>
    <row r="5" spans="1:113" ht="19.5" customHeight="1">
      <c r="A5" s="35" t="s">
        <v>69</v>
      </c>
      <c r="B5" s="36"/>
      <c r="C5" s="37"/>
      <c r="D5" s="57" t="s">
        <v>193</v>
      </c>
      <c r="E5" s="42"/>
      <c r="F5" s="93" t="s">
        <v>74</v>
      </c>
      <c r="G5" s="93" t="s">
        <v>194</v>
      </c>
      <c r="H5" s="93" t="s">
        <v>195</v>
      </c>
      <c r="I5" s="93" t="s">
        <v>196</v>
      </c>
      <c r="J5" s="93" t="s">
        <v>197</v>
      </c>
      <c r="K5" s="93" t="s">
        <v>198</v>
      </c>
      <c r="L5" s="93" t="s">
        <v>199</v>
      </c>
      <c r="M5" s="93" t="s">
        <v>200</v>
      </c>
      <c r="N5" s="93" t="s">
        <v>201</v>
      </c>
      <c r="O5" s="93" t="s">
        <v>202</v>
      </c>
      <c r="P5" s="93" t="s">
        <v>203</v>
      </c>
      <c r="Q5" s="93" t="s">
        <v>108</v>
      </c>
      <c r="R5" s="93" t="s">
        <v>204</v>
      </c>
      <c r="S5" s="93" t="s">
        <v>205</v>
      </c>
      <c r="T5" s="93" t="s">
        <v>74</v>
      </c>
      <c r="U5" s="93" t="s">
        <v>206</v>
      </c>
      <c r="V5" s="93" t="s">
        <v>207</v>
      </c>
      <c r="W5" s="93" t="s">
        <v>208</v>
      </c>
      <c r="X5" s="93" t="s">
        <v>209</v>
      </c>
      <c r="Y5" s="93" t="s">
        <v>210</v>
      </c>
      <c r="Z5" s="93" t="s">
        <v>211</v>
      </c>
      <c r="AA5" s="93" t="s">
        <v>212</v>
      </c>
      <c r="AB5" s="93" t="s">
        <v>213</v>
      </c>
      <c r="AC5" s="93" t="s">
        <v>214</v>
      </c>
      <c r="AD5" s="93" t="s">
        <v>215</v>
      </c>
      <c r="AE5" s="93" t="s">
        <v>216</v>
      </c>
      <c r="AF5" s="93" t="s">
        <v>217</v>
      </c>
      <c r="AG5" s="93" t="s">
        <v>218</v>
      </c>
      <c r="AH5" s="93" t="s">
        <v>219</v>
      </c>
      <c r="AI5" s="93" t="s">
        <v>220</v>
      </c>
      <c r="AJ5" s="93" t="s">
        <v>221</v>
      </c>
      <c r="AK5" s="93" t="s">
        <v>222</v>
      </c>
      <c r="AL5" s="93" t="s">
        <v>223</v>
      </c>
      <c r="AM5" s="93" t="s">
        <v>224</v>
      </c>
      <c r="AN5" s="93" t="s">
        <v>225</v>
      </c>
      <c r="AO5" s="93" t="s">
        <v>226</v>
      </c>
      <c r="AP5" s="93" t="s">
        <v>227</v>
      </c>
      <c r="AQ5" s="93" t="s">
        <v>228</v>
      </c>
      <c r="AR5" s="93" t="s">
        <v>229</v>
      </c>
      <c r="AS5" s="93" t="s">
        <v>230</v>
      </c>
      <c r="AT5" s="93" t="s">
        <v>231</v>
      </c>
      <c r="AU5" s="93" t="s">
        <v>232</v>
      </c>
      <c r="AV5" s="93" t="s">
        <v>74</v>
      </c>
      <c r="AW5" s="93" t="s">
        <v>233</v>
      </c>
      <c r="AX5" s="93" t="s">
        <v>234</v>
      </c>
      <c r="AY5" s="93" t="s">
        <v>235</v>
      </c>
      <c r="AZ5" s="93" t="s">
        <v>236</v>
      </c>
      <c r="BA5" s="93" t="s">
        <v>237</v>
      </c>
      <c r="BB5" s="93" t="s">
        <v>238</v>
      </c>
      <c r="BC5" s="93" t="s">
        <v>239</v>
      </c>
      <c r="BD5" s="93" t="s">
        <v>240</v>
      </c>
      <c r="BE5" s="93" t="s">
        <v>241</v>
      </c>
      <c r="BF5" s="93" t="s">
        <v>242</v>
      </c>
      <c r="BG5" s="41" t="s">
        <v>243</v>
      </c>
      <c r="BH5" s="41" t="s">
        <v>74</v>
      </c>
      <c r="BI5" s="41" t="s">
        <v>244</v>
      </c>
      <c r="BJ5" s="41" t="s">
        <v>245</v>
      </c>
      <c r="BK5" s="41" t="s">
        <v>246</v>
      </c>
      <c r="BL5" s="41" t="s">
        <v>247</v>
      </c>
      <c r="BM5" s="93" t="s">
        <v>74</v>
      </c>
      <c r="BN5" s="93" t="s">
        <v>248</v>
      </c>
      <c r="BO5" s="93" t="s">
        <v>249</v>
      </c>
      <c r="BP5" s="93" t="s">
        <v>250</v>
      </c>
      <c r="BQ5" s="93" t="s">
        <v>251</v>
      </c>
      <c r="BR5" s="93" t="s">
        <v>252</v>
      </c>
      <c r="BS5" s="93" t="s">
        <v>253</v>
      </c>
      <c r="BT5" s="93" t="s">
        <v>254</v>
      </c>
      <c r="BU5" s="93" t="s">
        <v>255</v>
      </c>
      <c r="BV5" s="93" t="s">
        <v>256</v>
      </c>
      <c r="BW5" s="61" t="s">
        <v>257</v>
      </c>
      <c r="BX5" s="61" t="s">
        <v>258</v>
      </c>
      <c r="BY5" s="93" t="s">
        <v>259</v>
      </c>
      <c r="BZ5" s="93" t="s">
        <v>74</v>
      </c>
      <c r="CA5" s="93" t="s">
        <v>248</v>
      </c>
      <c r="CB5" s="93" t="s">
        <v>249</v>
      </c>
      <c r="CC5" s="93" t="s">
        <v>250</v>
      </c>
      <c r="CD5" s="93" t="s">
        <v>251</v>
      </c>
      <c r="CE5" s="93" t="s">
        <v>252</v>
      </c>
      <c r="CF5" s="93" t="s">
        <v>253</v>
      </c>
      <c r="CG5" s="93" t="s">
        <v>254</v>
      </c>
      <c r="CH5" s="93" t="s">
        <v>260</v>
      </c>
      <c r="CI5" s="93" t="s">
        <v>261</v>
      </c>
      <c r="CJ5" s="93" t="s">
        <v>262</v>
      </c>
      <c r="CK5" s="93" t="s">
        <v>263</v>
      </c>
      <c r="CL5" s="93" t="s">
        <v>255</v>
      </c>
      <c r="CM5" s="93" t="s">
        <v>256</v>
      </c>
      <c r="CN5" s="93" t="s">
        <v>264</v>
      </c>
      <c r="CO5" s="61" t="s">
        <v>257</v>
      </c>
      <c r="CP5" s="61" t="s">
        <v>258</v>
      </c>
      <c r="CQ5" s="93" t="s">
        <v>265</v>
      </c>
      <c r="CR5" s="61" t="s">
        <v>74</v>
      </c>
      <c r="CS5" s="61" t="s">
        <v>266</v>
      </c>
      <c r="CT5" s="93" t="s">
        <v>267</v>
      </c>
      <c r="CU5" s="61" t="s">
        <v>74</v>
      </c>
      <c r="CV5" s="61" t="s">
        <v>266</v>
      </c>
      <c r="CW5" s="93" t="s">
        <v>268</v>
      </c>
      <c r="CX5" s="61" t="s">
        <v>269</v>
      </c>
      <c r="CY5" s="61" t="s">
        <v>270</v>
      </c>
      <c r="CZ5" s="41" t="s">
        <v>267</v>
      </c>
      <c r="DA5" s="61" t="s">
        <v>74</v>
      </c>
      <c r="DB5" s="61" t="s">
        <v>191</v>
      </c>
      <c r="DC5" s="61" t="s">
        <v>271</v>
      </c>
      <c r="DD5" s="93" t="s">
        <v>74</v>
      </c>
      <c r="DE5" s="93" t="s">
        <v>272</v>
      </c>
      <c r="DF5" s="93" t="s">
        <v>273</v>
      </c>
      <c r="DG5" s="93" t="s">
        <v>271</v>
      </c>
      <c r="DH5" s="93" t="s">
        <v>274</v>
      </c>
      <c r="DI5" s="93" t="s">
        <v>192</v>
      </c>
    </row>
    <row r="6" spans="1:113" ht="30.75" customHeight="1">
      <c r="A6" s="44" t="s">
        <v>79</v>
      </c>
      <c r="B6" s="43" t="s">
        <v>80</v>
      </c>
      <c r="C6" s="45" t="s">
        <v>81</v>
      </c>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7"/>
      <c r="BH6" s="47"/>
      <c r="BI6" s="47"/>
      <c r="BJ6" s="47"/>
      <c r="BK6" s="47"/>
      <c r="BL6" s="47"/>
      <c r="BM6" s="48"/>
      <c r="BN6" s="48"/>
      <c r="BO6" s="48"/>
      <c r="BP6" s="48"/>
      <c r="BQ6" s="48"/>
      <c r="BR6" s="48"/>
      <c r="BS6" s="48"/>
      <c r="BT6" s="48"/>
      <c r="BU6" s="48"/>
      <c r="BV6" s="48"/>
      <c r="BW6" s="66"/>
      <c r="BX6" s="66"/>
      <c r="BY6" s="48"/>
      <c r="BZ6" s="48"/>
      <c r="CA6" s="48"/>
      <c r="CB6" s="48"/>
      <c r="CC6" s="48"/>
      <c r="CD6" s="48"/>
      <c r="CE6" s="48"/>
      <c r="CF6" s="48"/>
      <c r="CG6" s="48"/>
      <c r="CH6" s="48"/>
      <c r="CI6" s="48"/>
      <c r="CJ6" s="48"/>
      <c r="CK6" s="48"/>
      <c r="CL6" s="48"/>
      <c r="CM6" s="48"/>
      <c r="CN6" s="48"/>
      <c r="CO6" s="66"/>
      <c r="CP6" s="66"/>
      <c r="CQ6" s="48"/>
      <c r="CR6" s="66"/>
      <c r="CS6" s="66"/>
      <c r="CT6" s="48"/>
      <c r="CU6" s="66"/>
      <c r="CV6" s="66"/>
      <c r="CW6" s="48"/>
      <c r="CX6" s="66"/>
      <c r="CY6" s="66"/>
      <c r="CZ6" s="47"/>
      <c r="DA6" s="66"/>
      <c r="DB6" s="66"/>
      <c r="DC6" s="66"/>
      <c r="DD6" s="48"/>
      <c r="DE6" s="48"/>
      <c r="DF6" s="48"/>
      <c r="DG6" s="48"/>
      <c r="DH6" s="48"/>
      <c r="DI6" s="48"/>
    </row>
    <row r="7" spans="1:113" ht="19.5" customHeight="1">
      <c r="A7" s="67" t="s">
        <v>38</v>
      </c>
      <c r="B7" s="67" t="s">
        <v>38</v>
      </c>
      <c r="C7" s="67" t="s">
        <v>38</v>
      </c>
      <c r="D7" s="67" t="s">
        <v>59</v>
      </c>
      <c r="E7" s="94">
        <f aca="true" t="shared" si="0" ref="E7:E21">SUM(F7,T7,AV7,BH7,BM7,BZ7,CR7,CU7,DA7,DD7)</f>
        <v>10007.68</v>
      </c>
      <c r="F7" s="94">
        <v>1764.75</v>
      </c>
      <c r="G7" s="94">
        <v>852.46</v>
      </c>
      <c r="H7" s="94">
        <v>99.31</v>
      </c>
      <c r="I7" s="94">
        <v>0</v>
      </c>
      <c r="J7" s="94">
        <v>0</v>
      </c>
      <c r="K7" s="94">
        <v>650</v>
      </c>
      <c r="L7" s="94">
        <v>162.98</v>
      </c>
      <c r="M7" s="94">
        <v>0</v>
      </c>
      <c r="N7" s="94">
        <v>0</v>
      </c>
      <c r="O7" s="95">
        <v>0</v>
      </c>
      <c r="P7" s="95">
        <v>0</v>
      </c>
      <c r="Q7" s="95">
        <v>0</v>
      </c>
      <c r="R7" s="95">
        <v>0</v>
      </c>
      <c r="S7" s="95">
        <v>0</v>
      </c>
      <c r="T7" s="95">
        <v>5226.63</v>
      </c>
      <c r="U7" s="95">
        <v>0</v>
      </c>
      <c r="V7" s="95">
        <v>0</v>
      </c>
      <c r="W7" s="95">
        <v>6.4</v>
      </c>
      <c r="X7" s="95">
        <v>0</v>
      </c>
      <c r="Y7" s="95">
        <v>0</v>
      </c>
      <c r="Z7" s="95">
        <v>85</v>
      </c>
      <c r="AA7" s="95">
        <v>24</v>
      </c>
      <c r="AB7" s="95">
        <v>0</v>
      </c>
      <c r="AC7" s="95">
        <v>111.63</v>
      </c>
      <c r="AD7" s="95">
        <v>88.71</v>
      </c>
      <c r="AE7" s="95">
        <v>0</v>
      </c>
      <c r="AF7" s="95">
        <v>545</v>
      </c>
      <c r="AG7" s="95">
        <v>225</v>
      </c>
      <c r="AH7" s="95">
        <v>3.6</v>
      </c>
      <c r="AI7" s="95">
        <v>40</v>
      </c>
      <c r="AJ7" s="95">
        <v>1.14</v>
      </c>
      <c r="AK7" s="95">
        <v>1193.58</v>
      </c>
      <c r="AL7" s="95">
        <v>0</v>
      </c>
      <c r="AM7" s="95">
        <v>0</v>
      </c>
      <c r="AN7" s="95">
        <v>1101.92</v>
      </c>
      <c r="AO7" s="95">
        <v>161.2</v>
      </c>
      <c r="AP7" s="95">
        <v>0</v>
      </c>
      <c r="AQ7" s="95">
        <v>0</v>
      </c>
      <c r="AR7" s="95">
        <v>4.85</v>
      </c>
      <c r="AS7" s="95">
        <v>49</v>
      </c>
      <c r="AT7" s="95">
        <v>0</v>
      </c>
      <c r="AU7" s="95">
        <v>1585.6</v>
      </c>
      <c r="AV7" s="95">
        <v>0</v>
      </c>
      <c r="AW7" s="95">
        <v>0</v>
      </c>
      <c r="AX7" s="95">
        <v>0</v>
      </c>
      <c r="AY7" s="95">
        <v>0</v>
      </c>
      <c r="AZ7" s="95">
        <v>0</v>
      </c>
      <c r="BA7" s="95">
        <v>0</v>
      </c>
      <c r="BB7" s="95">
        <v>0</v>
      </c>
      <c r="BC7" s="95">
        <v>0</v>
      </c>
      <c r="BD7" s="95">
        <v>0</v>
      </c>
      <c r="BE7" s="95">
        <v>0</v>
      </c>
      <c r="BF7" s="95">
        <v>0</v>
      </c>
      <c r="BG7" s="95">
        <v>0</v>
      </c>
      <c r="BH7" s="95">
        <v>0</v>
      </c>
      <c r="BI7" s="95">
        <v>0</v>
      </c>
      <c r="BJ7" s="95">
        <v>0</v>
      </c>
      <c r="BK7" s="95">
        <v>0</v>
      </c>
      <c r="BL7" s="95">
        <v>0</v>
      </c>
      <c r="BM7" s="95">
        <v>0</v>
      </c>
      <c r="BN7" s="95">
        <v>0</v>
      </c>
      <c r="BO7" s="95">
        <v>0</v>
      </c>
      <c r="BP7" s="95">
        <v>0</v>
      </c>
      <c r="BQ7" s="95">
        <v>0</v>
      </c>
      <c r="BR7" s="95">
        <v>0</v>
      </c>
      <c r="BS7" s="95">
        <v>0</v>
      </c>
      <c r="BT7" s="95">
        <v>0</v>
      </c>
      <c r="BU7" s="95">
        <v>0</v>
      </c>
      <c r="BV7" s="95">
        <v>0</v>
      </c>
      <c r="BW7" s="95">
        <v>0</v>
      </c>
      <c r="BX7" s="95">
        <v>0</v>
      </c>
      <c r="BY7" s="95">
        <v>0</v>
      </c>
      <c r="BZ7" s="95">
        <v>3016.3</v>
      </c>
      <c r="CA7" s="95">
        <v>0</v>
      </c>
      <c r="CB7" s="95">
        <v>22.7</v>
      </c>
      <c r="CC7" s="95">
        <v>2783</v>
      </c>
      <c r="CD7" s="95">
        <v>0</v>
      </c>
      <c r="CE7" s="95">
        <v>0</v>
      </c>
      <c r="CF7" s="95">
        <v>210.6</v>
      </c>
      <c r="CG7" s="95">
        <v>0</v>
      </c>
      <c r="CH7" s="95">
        <v>0</v>
      </c>
      <c r="CI7" s="95">
        <v>0</v>
      </c>
      <c r="CJ7" s="95">
        <v>0</v>
      </c>
      <c r="CK7" s="95">
        <v>0</v>
      </c>
      <c r="CL7" s="95">
        <v>0</v>
      </c>
      <c r="CM7" s="95">
        <v>0</v>
      </c>
      <c r="CN7" s="95">
        <v>0</v>
      </c>
      <c r="CO7" s="95">
        <v>0</v>
      </c>
      <c r="CP7" s="95">
        <v>0</v>
      </c>
      <c r="CQ7" s="95">
        <v>0</v>
      </c>
      <c r="CR7" s="95">
        <v>0</v>
      </c>
      <c r="CS7" s="95">
        <v>0</v>
      </c>
      <c r="CT7" s="95">
        <v>0</v>
      </c>
      <c r="CU7" s="95">
        <v>0</v>
      </c>
      <c r="CV7" s="95">
        <v>0</v>
      </c>
      <c r="CW7" s="95">
        <v>0</v>
      </c>
      <c r="CX7" s="95">
        <v>0</v>
      </c>
      <c r="CY7" s="95">
        <v>0</v>
      </c>
      <c r="CZ7" s="95">
        <v>0</v>
      </c>
      <c r="DA7" s="95">
        <v>0</v>
      </c>
      <c r="DB7" s="95">
        <v>0</v>
      </c>
      <c r="DC7" s="95">
        <v>0</v>
      </c>
      <c r="DD7" s="95">
        <v>0</v>
      </c>
      <c r="DE7" s="95">
        <v>0</v>
      </c>
      <c r="DF7" s="95">
        <v>0</v>
      </c>
      <c r="DG7" s="95">
        <v>0</v>
      </c>
      <c r="DH7" s="95">
        <v>0</v>
      </c>
      <c r="DI7" s="95">
        <v>0</v>
      </c>
    </row>
    <row r="8" spans="1:113" ht="19.5" customHeight="1">
      <c r="A8" s="67" t="s">
        <v>38</v>
      </c>
      <c r="B8" s="67" t="s">
        <v>38</v>
      </c>
      <c r="C8" s="67" t="s">
        <v>38</v>
      </c>
      <c r="D8" s="67" t="s">
        <v>275</v>
      </c>
      <c r="E8" s="94">
        <f t="shared" si="0"/>
        <v>9728.61</v>
      </c>
      <c r="F8" s="94">
        <v>1525.68</v>
      </c>
      <c r="G8" s="94">
        <v>852.46</v>
      </c>
      <c r="H8" s="94">
        <v>23.22</v>
      </c>
      <c r="I8" s="94">
        <v>0</v>
      </c>
      <c r="J8" s="94">
        <v>0</v>
      </c>
      <c r="K8" s="94">
        <v>650</v>
      </c>
      <c r="L8" s="94">
        <v>0</v>
      </c>
      <c r="M8" s="94">
        <v>0</v>
      </c>
      <c r="N8" s="94">
        <v>0</v>
      </c>
      <c r="O8" s="95">
        <v>0</v>
      </c>
      <c r="P8" s="95">
        <v>0</v>
      </c>
      <c r="Q8" s="95">
        <v>0</v>
      </c>
      <c r="R8" s="95">
        <v>0</v>
      </c>
      <c r="S8" s="95">
        <v>0</v>
      </c>
      <c r="T8" s="95">
        <v>5186.63</v>
      </c>
      <c r="U8" s="95">
        <v>0</v>
      </c>
      <c r="V8" s="95">
        <v>0</v>
      </c>
      <c r="W8" s="95">
        <v>6.4</v>
      </c>
      <c r="X8" s="95">
        <v>0</v>
      </c>
      <c r="Y8" s="95">
        <v>0</v>
      </c>
      <c r="Z8" s="95">
        <v>85</v>
      </c>
      <c r="AA8" s="95">
        <v>24</v>
      </c>
      <c r="AB8" s="95">
        <v>0</v>
      </c>
      <c r="AC8" s="95">
        <v>111.63</v>
      </c>
      <c r="AD8" s="95">
        <v>88.71</v>
      </c>
      <c r="AE8" s="95">
        <v>0</v>
      </c>
      <c r="AF8" s="95">
        <v>545</v>
      </c>
      <c r="AG8" s="95">
        <v>225</v>
      </c>
      <c r="AH8" s="95">
        <v>3.6</v>
      </c>
      <c r="AI8" s="95">
        <v>0</v>
      </c>
      <c r="AJ8" s="95">
        <v>1.14</v>
      </c>
      <c r="AK8" s="95">
        <v>1193.58</v>
      </c>
      <c r="AL8" s="95">
        <v>0</v>
      </c>
      <c r="AM8" s="95">
        <v>0</v>
      </c>
      <c r="AN8" s="95">
        <v>1101.92</v>
      </c>
      <c r="AO8" s="95">
        <v>161.2</v>
      </c>
      <c r="AP8" s="95">
        <v>0</v>
      </c>
      <c r="AQ8" s="95">
        <v>0</v>
      </c>
      <c r="AR8" s="95">
        <v>4.85</v>
      </c>
      <c r="AS8" s="95">
        <v>49</v>
      </c>
      <c r="AT8" s="95">
        <v>0</v>
      </c>
      <c r="AU8" s="95">
        <v>1585.6</v>
      </c>
      <c r="AV8" s="95">
        <v>0</v>
      </c>
      <c r="AW8" s="95">
        <v>0</v>
      </c>
      <c r="AX8" s="95">
        <v>0</v>
      </c>
      <c r="AY8" s="95">
        <v>0</v>
      </c>
      <c r="AZ8" s="95">
        <v>0</v>
      </c>
      <c r="BA8" s="95">
        <v>0</v>
      </c>
      <c r="BB8" s="95">
        <v>0</v>
      </c>
      <c r="BC8" s="95">
        <v>0</v>
      </c>
      <c r="BD8" s="95">
        <v>0</v>
      </c>
      <c r="BE8" s="95">
        <v>0</v>
      </c>
      <c r="BF8" s="95">
        <v>0</v>
      </c>
      <c r="BG8" s="95">
        <v>0</v>
      </c>
      <c r="BH8" s="95">
        <v>0</v>
      </c>
      <c r="BI8" s="95">
        <v>0</v>
      </c>
      <c r="BJ8" s="95">
        <v>0</v>
      </c>
      <c r="BK8" s="95">
        <v>0</v>
      </c>
      <c r="BL8" s="95">
        <v>0</v>
      </c>
      <c r="BM8" s="95">
        <v>0</v>
      </c>
      <c r="BN8" s="95">
        <v>0</v>
      </c>
      <c r="BO8" s="95">
        <v>0</v>
      </c>
      <c r="BP8" s="95">
        <v>0</v>
      </c>
      <c r="BQ8" s="95">
        <v>0</v>
      </c>
      <c r="BR8" s="95">
        <v>0</v>
      </c>
      <c r="BS8" s="95">
        <v>0</v>
      </c>
      <c r="BT8" s="95">
        <v>0</v>
      </c>
      <c r="BU8" s="95">
        <v>0</v>
      </c>
      <c r="BV8" s="95">
        <v>0</v>
      </c>
      <c r="BW8" s="95">
        <v>0</v>
      </c>
      <c r="BX8" s="95">
        <v>0</v>
      </c>
      <c r="BY8" s="95">
        <v>0</v>
      </c>
      <c r="BZ8" s="95">
        <v>3016.3</v>
      </c>
      <c r="CA8" s="95">
        <v>0</v>
      </c>
      <c r="CB8" s="95">
        <v>22.7</v>
      </c>
      <c r="CC8" s="95">
        <v>2783</v>
      </c>
      <c r="CD8" s="95">
        <v>0</v>
      </c>
      <c r="CE8" s="95">
        <v>0</v>
      </c>
      <c r="CF8" s="95">
        <v>210.6</v>
      </c>
      <c r="CG8" s="95">
        <v>0</v>
      </c>
      <c r="CH8" s="95">
        <v>0</v>
      </c>
      <c r="CI8" s="95">
        <v>0</v>
      </c>
      <c r="CJ8" s="95">
        <v>0</v>
      </c>
      <c r="CK8" s="95">
        <v>0</v>
      </c>
      <c r="CL8" s="95">
        <v>0</v>
      </c>
      <c r="CM8" s="95">
        <v>0</v>
      </c>
      <c r="CN8" s="95">
        <v>0</v>
      </c>
      <c r="CO8" s="95">
        <v>0</v>
      </c>
      <c r="CP8" s="95">
        <v>0</v>
      </c>
      <c r="CQ8" s="95">
        <v>0</v>
      </c>
      <c r="CR8" s="95">
        <v>0</v>
      </c>
      <c r="CS8" s="95">
        <v>0</v>
      </c>
      <c r="CT8" s="95">
        <v>0</v>
      </c>
      <c r="CU8" s="95">
        <v>0</v>
      </c>
      <c r="CV8" s="95">
        <v>0</v>
      </c>
      <c r="CW8" s="95">
        <v>0</v>
      </c>
      <c r="CX8" s="95">
        <v>0</v>
      </c>
      <c r="CY8" s="95">
        <v>0</v>
      </c>
      <c r="CZ8" s="95">
        <v>0</v>
      </c>
      <c r="DA8" s="95">
        <v>0</v>
      </c>
      <c r="DB8" s="95">
        <v>0</v>
      </c>
      <c r="DC8" s="95">
        <v>0</v>
      </c>
      <c r="DD8" s="95">
        <v>0</v>
      </c>
      <c r="DE8" s="95">
        <v>0</v>
      </c>
      <c r="DF8" s="95">
        <v>0</v>
      </c>
      <c r="DG8" s="95">
        <v>0</v>
      </c>
      <c r="DH8" s="95">
        <v>0</v>
      </c>
      <c r="DI8" s="95">
        <v>0</v>
      </c>
    </row>
    <row r="9" spans="1:113" ht="19.5" customHeight="1">
      <c r="A9" s="67" t="s">
        <v>38</v>
      </c>
      <c r="B9" s="67" t="s">
        <v>38</v>
      </c>
      <c r="C9" s="67" t="s">
        <v>38</v>
      </c>
      <c r="D9" s="67" t="s">
        <v>276</v>
      </c>
      <c r="E9" s="94">
        <f t="shared" si="0"/>
        <v>9728.61</v>
      </c>
      <c r="F9" s="94">
        <v>1525.68</v>
      </c>
      <c r="G9" s="94">
        <v>852.46</v>
      </c>
      <c r="H9" s="94">
        <v>23.22</v>
      </c>
      <c r="I9" s="94">
        <v>0</v>
      </c>
      <c r="J9" s="94">
        <v>0</v>
      </c>
      <c r="K9" s="94">
        <v>650</v>
      </c>
      <c r="L9" s="94">
        <v>0</v>
      </c>
      <c r="M9" s="94">
        <v>0</v>
      </c>
      <c r="N9" s="94">
        <v>0</v>
      </c>
      <c r="O9" s="95">
        <v>0</v>
      </c>
      <c r="P9" s="95">
        <v>0</v>
      </c>
      <c r="Q9" s="95">
        <v>0</v>
      </c>
      <c r="R9" s="95">
        <v>0</v>
      </c>
      <c r="S9" s="95">
        <v>0</v>
      </c>
      <c r="T9" s="95">
        <v>5186.63</v>
      </c>
      <c r="U9" s="95">
        <v>0</v>
      </c>
      <c r="V9" s="95">
        <v>0</v>
      </c>
      <c r="W9" s="95">
        <v>6.4</v>
      </c>
      <c r="X9" s="95">
        <v>0</v>
      </c>
      <c r="Y9" s="95">
        <v>0</v>
      </c>
      <c r="Z9" s="95">
        <v>85</v>
      </c>
      <c r="AA9" s="95">
        <v>24</v>
      </c>
      <c r="AB9" s="95">
        <v>0</v>
      </c>
      <c r="AC9" s="95">
        <v>111.63</v>
      </c>
      <c r="AD9" s="95">
        <v>88.71</v>
      </c>
      <c r="AE9" s="95">
        <v>0</v>
      </c>
      <c r="AF9" s="95">
        <v>545</v>
      </c>
      <c r="AG9" s="95">
        <v>225</v>
      </c>
      <c r="AH9" s="95">
        <v>3.6</v>
      </c>
      <c r="AI9" s="95">
        <v>0</v>
      </c>
      <c r="AJ9" s="95">
        <v>1.14</v>
      </c>
      <c r="AK9" s="95">
        <v>1193.58</v>
      </c>
      <c r="AL9" s="95">
        <v>0</v>
      </c>
      <c r="AM9" s="95">
        <v>0</v>
      </c>
      <c r="AN9" s="95">
        <v>1101.92</v>
      </c>
      <c r="AO9" s="95">
        <v>161.2</v>
      </c>
      <c r="AP9" s="95">
        <v>0</v>
      </c>
      <c r="AQ9" s="95">
        <v>0</v>
      </c>
      <c r="AR9" s="95">
        <v>4.85</v>
      </c>
      <c r="AS9" s="95">
        <v>49</v>
      </c>
      <c r="AT9" s="95">
        <v>0</v>
      </c>
      <c r="AU9" s="95">
        <v>1585.6</v>
      </c>
      <c r="AV9" s="95">
        <v>0</v>
      </c>
      <c r="AW9" s="95">
        <v>0</v>
      </c>
      <c r="AX9" s="95">
        <v>0</v>
      </c>
      <c r="AY9" s="95">
        <v>0</v>
      </c>
      <c r="AZ9" s="95">
        <v>0</v>
      </c>
      <c r="BA9" s="95">
        <v>0</v>
      </c>
      <c r="BB9" s="95">
        <v>0</v>
      </c>
      <c r="BC9" s="95">
        <v>0</v>
      </c>
      <c r="BD9" s="95">
        <v>0</v>
      </c>
      <c r="BE9" s="95">
        <v>0</v>
      </c>
      <c r="BF9" s="95">
        <v>0</v>
      </c>
      <c r="BG9" s="95">
        <v>0</v>
      </c>
      <c r="BH9" s="95">
        <v>0</v>
      </c>
      <c r="BI9" s="95">
        <v>0</v>
      </c>
      <c r="BJ9" s="95">
        <v>0</v>
      </c>
      <c r="BK9" s="95">
        <v>0</v>
      </c>
      <c r="BL9" s="95">
        <v>0</v>
      </c>
      <c r="BM9" s="95">
        <v>0</v>
      </c>
      <c r="BN9" s="95">
        <v>0</v>
      </c>
      <c r="BO9" s="95">
        <v>0</v>
      </c>
      <c r="BP9" s="95">
        <v>0</v>
      </c>
      <c r="BQ9" s="95">
        <v>0</v>
      </c>
      <c r="BR9" s="95">
        <v>0</v>
      </c>
      <c r="BS9" s="95">
        <v>0</v>
      </c>
      <c r="BT9" s="95">
        <v>0</v>
      </c>
      <c r="BU9" s="95">
        <v>0</v>
      </c>
      <c r="BV9" s="95">
        <v>0</v>
      </c>
      <c r="BW9" s="95">
        <v>0</v>
      </c>
      <c r="BX9" s="95">
        <v>0</v>
      </c>
      <c r="BY9" s="95">
        <v>0</v>
      </c>
      <c r="BZ9" s="95">
        <v>3016.3</v>
      </c>
      <c r="CA9" s="95">
        <v>0</v>
      </c>
      <c r="CB9" s="95">
        <v>22.7</v>
      </c>
      <c r="CC9" s="95">
        <v>2783</v>
      </c>
      <c r="CD9" s="95">
        <v>0</v>
      </c>
      <c r="CE9" s="95">
        <v>0</v>
      </c>
      <c r="CF9" s="95">
        <v>210.6</v>
      </c>
      <c r="CG9" s="95">
        <v>0</v>
      </c>
      <c r="CH9" s="95">
        <v>0</v>
      </c>
      <c r="CI9" s="95">
        <v>0</v>
      </c>
      <c r="CJ9" s="95">
        <v>0</v>
      </c>
      <c r="CK9" s="95">
        <v>0</v>
      </c>
      <c r="CL9" s="95">
        <v>0</v>
      </c>
      <c r="CM9" s="95">
        <v>0</v>
      </c>
      <c r="CN9" s="95">
        <v>0</v>
      </c>
      <c r="CO9" s="95">
        <v>0</v>
      </c>
      <c r="CP9" s="95">
        <v>0</v>
      </c>
      <c r="CQ9" s="95">
        <v>0</v>
      </c>
      <c r="CR9" s="95">
        <v>0</v>
      </c>
      <c r="CS9" s="95">
        <v>0</v>
      </c>
      <c r="CT9" s="95">
        <v>0</v>
      </c>
      <c r="CU9" s="95">
        <v>0</v>
      </c>
      <c r="CV9" s="95">
        <v>0</v>
      </c>
      <c r="CW9" s="95">
        <v>0</v>
      </c>
      <c r="CX9" s="95">
        <v>0</v>
      </c>
      <c r="CY9" s="95">
        <v>0</v>
      </c>
      <c r="CZ9" s="95">
        <v>0</v>
      </c>
      <c r="DA9" s="95">
        <v>0</v>
      </c>
      <c r="DB9" s="95">
        <v>0</v>
      </c>
      <c r="DC9" s="95">
        <v>0</v>
      </c>
      <c r="DD9" s="95">
        <v>0</v>
      </c>
      <c r="DE9" s="95">
        <v>0</v>
      </c>
      <c r="DF9" s="95">
        <v>0</v>
      </c>
      <c r="DG9" s="95">
        <v>0</v>
      </c>
      <c r="DH9" s="95">
        <v>0</v>
      </c>
      <c r="DI9" s="95">
        <v>0</v>
      </c>
    </row>
    <row r="10" spans="1:113" ht="19.5" customHeight="1">
      <c r="A10" s="67" t="s">
        <v>82</v>
      </c>
      <c r="B10" s="67" t="s">
        <v>83</v>
      </c>
      <c r="C10" s="67" t="s">
        <v>84</v>
      </c>
      <c r="D10" s="67" t="s">
        <v>277</v>
      </c>
      <c r="E10" s="94">
        <f t="shared" si="0"/>
        <v>3893</v>
      </c>
      <c r="F10" s="94">
        <v>0</v>
      </c>
      <c r="G10" s="94">
        <v>0</v>
      </c>
      <c r="H10" s="94">
        <v>0</v>
      </c>
      <c r="I10" s="94">
        <v>0</v>
      </c>
      <c r="J10" s="94">
        <v>0</v>
      </c>
      <c r="K10" s="94">
        <v>0</v>
      </c>
      <c r="L10" s="94">
        <v>0</v>
      </c>
      <c r="M10" s="94">
        <v>0</v>
      </c>
      <c r="N10" s="94">
        <v>0</v>
      </c>
      <c r="O10" s="95">
        <v>0</v>
      </c>
      <c r="P10" s="95">
        <v>0</v>
      </c>
      <c r="Q10" s="95">
        <v>0</v>
      </c>
      <c r="R10" s="95">
        <v>0</v>
      </c>
      <c r="S10" s="95">
        <v>0</v>
      </c>
      <c r="T10" s="95">
        <v>2648</v>
      </c>
      <c r="U10" s="95">
        <v>0</v>
      </c>
      <c r="V10" s="95">
        <v>0</v>
      </c>
      <c r="W10" s="95">
        <v>0</v>
      </c>
      <c r="X10" s="95">
        <v>0</v>
      </c>
      <c r="Y10" s="95">
        <v>0</v>
      </c>
      <c r="Z10" s="95">
        <v>85</v>
      </c>
      <c r="AA10" s="95">
        <v>24</v>
      </c>
      <c r="AB10" s="95">
        <v>0</v>
      </c>
      <c r="AC10" s="95">
        <v>0</v>
      </c>
      <c r="AD10" s="95">
        <v>19</v>
      </c>
      <c r="AE10" s="95">
        <v>0</v>
      </c>
      <c r="AF10" s="95">
        <v>133</v>
      </c>
      <c r="AG10" s="95">
        <v>225</v>
      </c>
      <c r="AH10" s="95">
        <v>0</v>
      </c>
      <c r="AI10" s="95">
        <v>0</v>
      </c>
      <c r="AJ10" s="95">
        <v>0</v>
      </c>
      <c r="AK10" s="95">
        <v>860</v>
      </c>
      <c r="AL10" s="95">
        <v>0</v>
      </c>
      <c r="AM10" s="95">
        <v>0</v>
      </c>
      <c r="AN10" s="95">
        <v>1100</v>
      </c>
      <c r="AO10" s="95">
        <v>153</v>
      </c>
      <c r="AP10" s="95">
        <v>0</v>
      </c>
      <c r="AQ10" s="95">
        <v>0</v>
      </c>
      <c r="AR10" s="95">
        <v>0</v>
      </c>
      <c r="AS10" s="95">
        <v>49</v>
      </c>
      <c r="AT10" s="95">
        <v>0</v>
      </c>
      <c r="AU10" s="95">
        <v>0</v>
      </c>
      <c r="AV10" s="95">
        <v>0</v>
      </c>
      <c r="AW10" s="95">
        <v>0</v>
      </c>
      <c r="AX10" s="95">
        <v>0</v>
      </c>
      <c r="AY10" s="95">
        <v>0</v>
      </c>
      <c r="AZ10" s="95">
        <v>0</v>
      </c>
      <c r="BA10" s="95">
        <v>0</v>
      </c>
      <c r="BB10" s="95">
        <v>0</v>
      </c>
      <c r="BC10" s="95">
        <v>0</v>
      </c>
      <c r="BD10" s="95">
        <v>0</v>
      </c>
      <c r="BE10" s="95">
        <v>0</v>
      </c>
      <c r="BF10" s="95">
        <v>0</v>
      </c>
      <c r="BG10" s="95">
        <v>0</v>
      </c>
      <c r="BH10" s="95">
        <v>0</v>
      </c>
      <c r="BI10" s="95">
        <v>0</v>
      </c>
      <c r="BJ10" s="95">
        <v>0</v>
      </c>
      <c r="BK10" s="95">
        <v>0</v>
      </c>
      <c r="BL10" s="95">
        <v>0</v>
      </c>
      <c r="BM10" s="95">
        <v>0</v>
      </c>
      <c r="BN10" s="95">
        <v>0</v>
      </c>
      <c r="BO10" s="95">
        <v>0</v>
      </c>
      <c r="BP10" s="95">
        <v>0</v>
      </c>
      <c r="BQ10" s="95">
        <v>0</v>
      </c>
      <c r="BR10" s="95">
        <v>0</v>
      </c>
      <c r="BS10" s="95">
        <v>0</v>
      </c>
      <c r="BT10" s="95">
        <v>0</v>
      </c>
      <c r="BU10" s="95">
        <v>0</v>
      </c>
      <c r="BV10" s="95">
        <v>0</v>
      </c>
      <c r="BW10" s="95">
        <v>0</v>
      </c>
      <c r="BX10" s="95">
        <v>0</v>
      </c>
      <c r="BY10" s="95">
        <v>0</v>
      </c>
      <c r="BZ10" s="95">
        <v>1245</v>
      </c>
      <c r="CA10" s="95">
        <v>0</v>
      </c>
      <c r="CB10" s="95">
        <v>0</v>
      </c>
      <c r="CC10" s="95">
        <v>1245</v>
      </c>
      <c r="CD10" s="95">
        <v>0</v>
      </c>
      <c r="CE10" s="95">
        <v>0</v>
      </c>
      <c r="CF10" s="95">
        <v>0</v>
      </c>
      <c r="CG10" s="95">
        <v>0</v>
      </c>
      <c r="CH10" s="95">
        <v>0</v>
      </c>
      <c r="CI10" s="95">
        <v>0</v>
      </c>
      <c r="CJ10" s="95">
        <v>0</v>
      </c>
      <c r="CK10" s="95">
        <v>0</v>
      </c>
      <c r="CL10" s="95">
        <v>0</v>
      </c>
      <c r="CM10" s="95">
        <v>0</v>
      </c>
      <c r="CN10" s="95">
        <v>0</v>
      </c>
      <c r="CO10" s="95">
        <v>0</v>
      </c>
      <c r="CP10" s="95">
        <v>0</v>
      </c>
      <c r="CQ10" s="95">
        <v>0</v>
      </c>
      <c r="CR10" s="95">
        <v>0</v>
      </c>
      <c r="CS10" s="95">
        <v>0</v>
      </c>
      <c r="CT10" s="95">
        <v>0</v>
      </c>
      <c r="CU10" s="95">
        <v>0</v>
      </c>
      <c r="CV10" s="95">
        <v>0</v>
      </c>
      <c r="CW10" s="95">
        <v>0</v>
      </c>
      <c r="CX10" s="95">
        <v>0</v>
      </c>
      <c r="CY10" s="95">
        <v>0</v>
      </c>
      <c r="CZ10" s="95">
        <v>0</v>
      </c>
      <c r="DA10" s="95">
        <v>0</v>
      </c>
      <c r="DB10" s="95">
        <v>0</v>
      </c>
      <c r="DC10" s="95">
        <v>0</v>
      </c>
      <c r="DD10" s="95">
        <v>0</v>
      </c>
      <c r="DE10" s="95">
        <v>0</v>
      </c>
      <c r="DF10" s="95">
        <v>0</v>
      </c>
      <c r="DG10" s="95">
        <v>0</v>
      </c>
      <c r="DH10" s="95">
        <v>0</v>
      </c>
      <c r="DI10" s="95">
        <v>0</v>
      </c>
    </row>
    <row r="11" spans="1:113" ht="19.5" customHeight="1">
      <c r="A11" s="67" t="s">
        <v>82</v>
      </c>
      <c r="B11" s="67" t="s">
        <v>83</v>
      </c>
      <c r="C11" s="67" t="s">
        <v>89</v>
      </c>
      <c r="D11" s="67" t="s">
        <v>278</v>
      </c>
      <c r="E11" s="94">
        <f t="shared" si="0"/>
        <v>2094.77</v>
      </c>
      <c r="F11" s="94">
        <v>1525.68</v>
      </c>
      <c r="G11" s="94">
        <v>852.46</v>
      </c>
      <c r="H11" s="94">
        <v>23.22</v>
      </c>
      <c r="I11" s="94">
        <v>0</v>
      </c>
      <c r="J11" s="94">
        <v>0</v>
      </c>
      <c r="K11" s="94">
        <v>650</v>
      </c>
      <c r="L11" s="94">
        <v>0</v>
      </c>
      <c r="M11" s="94">
        <v>0</v>
      </c>
      <c r="N11" s="94">
        <v>0</v>
      </c>
      <c r="O11" s="95">
        <v>0</v>
      </c>
      <c r="P11" s="95">
        <v>0</v>
      </c>
      <c r="Q11" s="95">
        <v>0</v>
      </c>
      <c r="R11" s="95">
        <v>0</v>
      </c>
      <c r="S11" s="95">
        <v>0</v>
      </c>
      <c r="T11" s="95">
        <v>335.79</v>
      </c>
      <c r="U11" s="95">
        <v>0</v>
      </c>
      <c r="V11" s="95">
        <v>0</v>
      </c>
      <c r="W11" s="95">
        <v>0</v>
      </c>
      <c r="X11" s="95">
        <v>0</v>
      </c>
      <c r="Y11" s="95">
        <v>0</v>
      </c>
      <c r="Z11" s="95">
        <v>0</v>
      </c>
      <c r="AA11" s="95">
        <v>0</v>
      </c>
      <c r="AB11" s="95">
        <v>0</v>
      </c>
      <c r="AC11" s="95">
        <v>111.63</v>
      </c>
      <c r="AD11" s="95">
        <v>69.17</v>
      </c>
      <c r="AE11" s="95">
        <v>0</v>
      </c>
      <c r="AF11" s="95">
        <v>149</v>
      </c>
      <c r="AG11" s="95">
        <v>0</v>
      </c>
      <c r="AH11" s="95">
        <v>0</v>
      </c>
      <c r="AI11" s="95">
        <v>0</v>
      </c>
      <c r="AJ11" s="95">
        <v>1.14</v>
      </c>
      <c r="AK11" s="95">
        <v>0</v>
      </c>
      <c r="AL11" s="95">
        <v>0</v>
      </c>
      <c r="AM11" s="95">
        <v>0</v>
      </c>
      <c r="AN11" s="95">
        <v>0</v>
      </c>
      <c r="AO11" s="95">
        <v>0</v>
      </c>
      <c r="AP11" s="95">
        <v>0</v>
      </c>
      <c r="AQ11" s="95">
        <v>0</v>
      </c>
      <c r="AR11" s="95">
        <v>4.85</v>
      </c>
      <c r="AS11" s="95">
        <v>0</v>
      </c>
      <c r="AT11" s="95">
        <v>0</v>
      </c>
      <c r="AU11" s="95">
        <v>0</v>
      </c>
      <c r="AV11" s="95">
        <v>0</v>
      </c>
      <c r="AW11" s="95">
        <v>0</v>
      </c>
      <c r="AX11" s="95">
        <v>0</v>
      </c>
      <c r="AY11" s="95">
        <v>0</v>
      </c>
      <c r="AZ11" s="95">
        <v>0</v>
      </c>
      <c r="BA11" s="95">
        <v>0</v>
      </c>
      <c r="BB11" s="95">
        <v>0</v>
      </c>
      <c r="BC11" s="95">
        <v>0</v>
      </c>
      <c r="BD11" s="95">
        <v>0</v>
      </c>
      <c r="BE11" s="95">
        <v>0</v>
      </c>
      <c r="BF11" s="95">
        <v>0</v>
      </c>
      <c r="BG11" s="95">
        <v>0</v>
      </c>
      <c r="BH11" s="95">
        <v>0</v>
      </c>
      <c r="BI11" s="95">
        <v>0</v>
      </c>
      <c r="BJ11" s="95">
        <v>0</v>
      </c>
      <c r="BK11" s="95">
        <v>0</v>
      </c>
      <c r="BL11" s="95">
        <v>0</v>
      </c>
      <c r="BM11" s="95">
        <v>0</v>
      </c>
      <c r="BN11" s="95">
        <v>0</v>
      </c>
      <c r="BO11" s="95">
        <v>0</v>
      </c>
      <c r="BP11" s="95">
        <v>0</v>
      </c>
      <c r="BQ11" s="95">
        <v>0</v>
      </c>
      <c r="BR11" s="95">
        <v>0</v>
      </c>
      <c r="BS11" s="95">
        <v>0</v>
      </c>
      <c r="BT11" s="95">
        <v>0</v>
      </c>
      <c r="BU11" s="95">
        <v>0</v>
      </c>
      <c r="BV11" s="95">
        <v>0</v>
      </c>
      <c r="BW11" s="95">
        <v>0</v>
      </c>
      <c r="BX11" s="95">
        <v>0</v>
      </c>
      <c r="BY11" s="95">
        <v>0</v>
      </c>
      <c r="BZ11" s="95">
        <v>233.3</v>
      </c>
      <c r="CA11" s="95">
        <v>0</v>
      </c>
      <c r="CB11" s="95">
        <v>22.7</v>
      </c>
      <c r="CC11" s="95">
        <v>0</v>
      </c>
      <c r="CD11" s="95">
        <v>0</v>
      </c>
      <c r="CE11" s="95">
        <v>0</v>
      </c>
      <c r="CF11" s="95">
        <v>210.6</v>
      </c>
      <c r="CG11" s="95">
        <v>0</v>
      </c>
      <c r="CH11" s="95">
        <v>0</v>
      </c>
      <c r="CI11" s="95">
        <v>0</v>
      </c>
      <c r="CJ11" s="95">
        <v>0</v>
      </c>
      <c r="CK11" s="95">
        <v>0</v>
      </c>
      <c r="CL11" s="95">
        <v>0</v>
      </c>
      <c r="CM11" s="95">
        <v>0</v>
      </c>
      <c r="CN11" s="95">
        <v>0</v>
      </c>
      <c r="CO11" s="95">
        <v>0</v>
      </c>
      <c r="CP11" s="95">
        <v>0</v>
      </c>
      <c r="CQ11" s="95">
        <v>0</v>
      </c>
      <c r="CR11" s="95">
        <v>0</v>
      </c>
      <c r="CS11" s="95">
        <v>0</v>
      </c>
      <c r="CT11" s="95">
        <v>0</v>
      </c>
      <c r="CU11" s="95">
        <v>0</v>
      </c>
      <c r="CV11" s="95">
        <v>0</v>
      </c>
      <c r="CW11" s="95">
        <v>0</v>
      </c>
      <c r="CX11" s="95">
        <v>0</v>
      </c>
      <c r="CY11" s="95">
        <v>0</v>
      </c>
      <c r="CZ11" s="95">
        <v>0</v>
      </c>
      <c r="DA11" s="95">
        <v>0</v>
      </c>
      <c r="DB11" s="95">
        <v>0</v>
      </c>
      <c r="DC11" s="95">
        <v>0</v>
      </c>
      <c r="DD11" s="95">
        <v>0</v>
      </c>
      <c r="DE11" s="95">
        <v>0</v>
      </c>
      <c r="DF11" s="95">
        <v>0</v>
      </c>
      <c r="DG11" s="95">
        <v>0</v>
      </c>
      <c r="DH11" s="95">
        <v>0</v>
      </c>
      <c r="DI11" s="95">
        <v>0</v>
      </c>
    </row>
    <row r="12" spans="1:113" ht="19.5" customHeight="1">
      <c r="A12" s="67" t="s">
        <v>82</v>
      </c>
      <c r="B12" s="67" t="s">
        <v>83</v>
      </c>
      <c r="C12" s="67" t="s">
        <v>91</v>
      </c>
      <c r="D12" s="67" t="s">
        <v>279</v>
      </c>
      <c r="E12" s="94">
        <f t="shared" si="0"/>
        <v>3740.84</v>
      </c>
      <c r="F12" s="94">
        <v>0</v>
      </c>
      <c r="G12" s="94">
        <v>0</v>
      </c>
      <c r="H12" s="94">
        <v>0</v>
      </c>
      <c r="I12" s="94">
        <v>0</v>
      </c>
      <c r="J12" s="94">
        <v>0</v>
      </c>
      <c r="K12" s="94">
        <v>0</v>
      </c>
      <c r="L12" s="94">
        <v>0</v>
      </c>
      <c r="M12" s="94">
        <v>0</v>
      </c>
      <c r="N12" s="94">
        <v>0</v>
      </c>
      <c r="O12" s="95">
        <v>0</v>
      </c>
      <c r="P12" s="95">
        <v>0</v>
      </c>
      <c r="Q12" s="95">
        <v>0</v>
      </c>
      <c r="R12" s="95">
        <v>0</v>
      </c>
      <c r="S12" s="95">
        <v>0</v>
      </c>
      <c r="T12" s="95">
        <v>2202.84</v>
      </c>
      <c r="U12" s="95">
        <v>0</v>
      </c>
      <c r="V12" s="95">
        <v>0</v>
      </c>
      <c r="W12" s="95">
        <v>6.4</v>
      </c>
      <c r="X12" s="95">
        <v>0</v>
      </c>
      <c r="Y12" s="95">
        <v>0</v>
      </c>
      <c r="Z12" s="95">
        <v>0</v>
      </c>
      <c r="AA12" s="95">
        <v>0</v>
      </c>
      <c r="AB12" s="95">
        <v>0</v>
      </c>
      <c r="AC12" s="95">
        <v>0</v>
      </c>
      <c r="AD12" s="95">
        <v>0.54</v>
      </c>
      <c r="AE12" s="95">
        <v>0</v>
      </c>
      <c r="AF12" s="95">
        <v>263</v>
      </c>
      <c r="AG12" s="95">
        <v>0</v>
      </c>
      <c r="AH12" s="95">
        <v>3.6</v>
      </c>
      <c r="AI12" s="95">
        <v>0</v>
      </c>
      <c r="AJ12" s="95">
        <v>0</v>
      </c>
      <c r="AK12" s="95">
        <v>333.58</v>
      </c>
      <c r="AL12" s="95">
        <v>0</v>
      </c>
      <c r="AM12" s="95">
        <v>0</v>
      </c>
      <c r="AN12" s="95">
        <v>1.92</v>
      </c>
      <c r="AO12" s="95">
        <v>8.2</v>
      </c>
      <c r="AP12" s="95">
        <v>0</v>
      </c>
      <c r="AQ12" s="95">
        <v>0</v>
      </c>
      <c r="AR12" s="95">
        <v>0</v>
      </c>
      <c r="AS12" s="95">
        <v>0</v>
      </c>
      <c r="AT12" s="95">
        <v>0</v>
      </c>
      <c r="AU12" s="95">
        <v>1585.6</v>
      </c>
      <c r="AV12" s="95">
        <v>0</v>
      </c>
      <c r="AW12" s="95">
        <v>0</v>
      </c>
      <c r="AX12" s="95">
        <v>0</v>
      </c>
      <c r="AY12" s="95">
        <v>0</v>
      </c>
      <c r="AZ12" s="95">
        <v>0</v>
      </c>
      <c r="BA12" s="95">
        <v>0</v>
      </c>
      <c r="BB12" s="95">
        <v>0</v>
      </c>
      <c r="BC12" s="95">
        <v>0</v>
      </c>
      <c r="BD12" s="95">
        <v>0</v>
      </c>
      <c r="BE12" s="95">
        <v>0</v>
      </c>
      <c r="BF12" s="95">
        <v>0</v>
      </c>
      <c r="BG12" s="95">
        <v>0</v>
      </c>
      <c r="BH12" s="95">
        <v>0</v>
      </c>
      <c r="BI12" s="95">
        <v>0</v>
      </c>
      <c r="BJ12" s="95">
        <v>0</v>
      </c>
      <c r="BK12" s="95">
        <v>0</v>
      </c>
      <c r="BL12" s="95">
        <v>0</v>
      </c>
      <c r="BM12" s="95">
        <v>0</v>
      </c>
      <c r="BN12" s="95">
        <v>0</v>
      </c>
      <c r="BO12" s="95">
        <v>0</v>
      </c>
      <c r="BP12" s="95">
        <v>0</v>
      </c>
      <c r="BQ12" s="95">
        <v>0</v>
      </c>
      <c r="BR12" s="95">
        <v>0</v>
      </c>
      <c r="BS12" s="95">
        <v>0</v>
      </c>
      <c r="BT12" s="95">
        <v>0</v>
      </c>
      <c r="BU12" s="95">
        <v>0</v>
      </c>
      <c r="BV12" s="95">
        <v>0</v>
      </c>
      <c r="BW12" s="95">
        <v>0</v>
      </c>
      <c r="BX12" s="95">
        <v>0</v>
      </c>
      <c r="BY12" s="95">
        <v>0</v>
      </c>
      <c r="BZ12" s="95">
        <v>1538</v>
      </c>
      <c r="CA12" s="95">
        <v>0</v>
      </c>
      <c r="CB12" s="95">
        <v>0</v>
      </c>
      <c r="CC12" s="95">
        <v>1538</v>
      </c>
      <c r="CD12" s="95">
        <v>0</v>
      </c>
      <c r="CE12" s="95">
        <v>0</v>
      </c>
      <c r="CF12" s="95">
        <v>0</v>
      </c>
      <c r="CG12" s="95">
        <v>0</v>
      </c>
      <c r="CH12" s="95">
        <v>0</v>
      </c>
      <c r="CI12" s="95">
        <v>0</v>
      </c>
      <c r="CJ12" s="95">
        <v>0</v>
      </c>
      <c r="CK12" s="95">
        <v>0</v>
      </c>
      <c r="CL12" s="95">
        <v>0</v>
      </c>
      <c r="CM12" s="95">
        <v>0</v>
      </c>
      <c r="CN12" s="95">
        <v>0</v>
      </c>
      <c r="CO12" s="95">
        <v>0</v>
      </c>
      <c r="CP12" s="95">
        <v>0</v>
      </c>
      <c r="CQ12" s="95">
        <v>0</v>
      </c>
      <c r="CR12" s="95">
        <v>0</v>
      </c>
      <c r="CS12" s="95">
        <v>0</v>
      </c>
      <c r="CT12" s="95">
        <v>0</v>
      </c>
      <c r="CU12" s="95">
        <v>0</v>
      </c>
      <c r="CV12" s="95">
        <v>0</v>
      </c>
      <c r="CW12" s="95">
        <v>0</v>
      </c>
      <c r="CX12" s="95">
        <v>0</v>
      </c>
      <c r="CY12" s="95">
        <v>0</v>
      </c>
      <c r="CZ12" s="95">
        <v>0</v>
      </c>
      <c r="DA12" s="95">
        <v>0</v>
      </c>
      <c r="DB12" s="95">
        <v>0</v>
      </c>
      <c r="DC12" s="95">
        <v>0</v>
      </c>
      <c r="DD12" s="95">
        <v>0</v>
      </c>
      <c r="DE12" s="95">
        <v>0</v>
      </c>
      <c r="DF12" s="95">
        <v>0</v>
      </c>
      <c r="DG12" s="95">
        <v>0</v>
      </c>
      <c r="DH12" s="95">
        <v>0</v>
      </c>
      <c r="DI12" s="95">
        <v>0</v>
      </c>
    </row>
    <row r="13" spans="1:113" ht="19.5" customHeight="1">
      <c r="A13" s="67" t="s">
        <v>38</v>
      </c>
      <c r="B13" s="67" t="s">
        <v>38</v>
      </c>
      <c r="C13" s="67" t="s">
        <v>38</v>
      </c>
      <c r="D13" s="67" t="s">
        <v>280</v>
      </c>
      <c r="E13" s="94">
        <f t="shared" si="0"/>
        <v>40</v>
      </c>
      <c r="F13" s="94">
        <v>0</v>
      </c>
      <c r="G13" s="94">
        <v>0</v>
      </c>
      <c r="H13" s="94">
        <v>0</v>
      </c>
      <c r="I13" s="94">
        <v>0</v>
      </c>
      <c r="J13" s="94">
        <v>0</v>
      </c>
      <c r="K13" s="94">
        <v>0</v>
      </c>
      <c r="L13" s="94">
        <v>0</v>
      </c>
      <c r="M13" s="94">
        <v>0</v>
      </c>
      <c r="N13" s="94">
        <v>0</v>
      </c>
      <c r="O13" s="95">
        <v>0</v>
      </c>
      <c r="P13" s="95">
        <v>0</v>
      </c>
      <c r="Q13" s="95">
        <v>0</v>
      </c>
      <c r="R13" s="95">
        <v>0</v>
      </c>
      <c r="S13" s="95">
        <v>0</v>
      </c>
      <c r="T13" s="95">
        <v>40</v>
      </c>
      <c r="U13" s="95">
        <v>0</v>
      </c>
      <c r="V13" s="95">
        <v>0</v>
      </c>
      <c r="W13" s="95">
        <v>0</v>
      </c>
      <c r="X13" s="95">
        <v>0</v>
      </c>
      <c r="Y13" s="95">
        <v>0</v>
      </c>
      <c r="Z13" s="95">
        <v>0</v>
      </c>
      <c r="AA13" s="95">
        <v>0</v>
      </c>
      <c r="AB13" s="95">
        <v>0</v>
      </c>
      <c r="AC13" s="95">
        <v>0</v>
      </c>
      <c r="AD13" s="95">
        <v>0</v>
      </c>
      <c r="AE13" s="95">
        <v>0</v>
      </c>
      <c r="AF13" s="95">
        <v>0</v>
      </c>
      <c r="AG13" s="95">
        <v>0</v>
      </c>
      <c r="AH13" s="95">
        <v>0</v>
      </c>
      <c r="AI13" s="95">
        <v>40</v>
      </c>
      <c r="AJ13" s="95">
        <v>0</v>
      </c>
      <c r="AK13" s="95">
        <v>0</v>
      </c>
      <c r="AL13" s="95">
        <v>0</v>
      </c>
      <c r="AM13" s="95">
        <v>0</v>
      </c>
      <c r="AN13" s="95">
        <v>0</v>
      </c>
      <c r="AO13" s="95">
        <v>0</v>
      </c>
      <c r="AP13" s="95">
        <v>0</v>
      </c>
      <c r="AQ13" s="95">
        <v>0</v>
      </c>
      <c r="AR13" s="95">
        <v>0</v>
      </c>
      <c r="AS13" s="95">
        <v>0</v>
      </c>
      <c r="AT13" s="95">
        <v>0</v>
      </c>
      <c r="AU13" s="95">
        <v>0</v>
      </c>
      <c r="AV13" s="95">
        <v>0</v>
      </c>
      <c r="AW13" s="95">
        <v>0</v>
      </c>
      <c r="AX13" s="95">
        <v>0</v>
      </c>
      <c r="AY13" s="95">
        <v>0</v>
      </c>
      <c r="AZ13" s="95">
        <v>0</v>
      </c>
      <c r="BA13" s="95">
        <v>0</v>
      </c>
      <c r="BB13" s="95">
        <v>0</v>
      </c>
      <c r="BC13" s="95">
        <v>0</v>
      </c>
      <c r="BD13" s="95">
        <v>0</v>
      </c>
      <c r="BE13" s="95">
        <v>0</v>
      </c>
      <c r="BF13" s="95">
        <v>0</v>
      </c>
      <c r="BG13" s="95">
        <v>0</v>
      </c>
      <c r="BH13" s="95">
        <v>0</v>
      </c>
      <c r="BI13" s="95">
        <v>0</v>
      </c>
      <c r="BJ13" s="95">
        <v>0</v>
      </c>
      <c r="BK13" s="95">
        <v>0</v>
      </c>
      <c r="BL13" s="95">
        <v>0</v>
      </c>
      <c r="BM13" s="95">
        <v>0</v>
      </c>
      <c r="BN13" s="95">
        <v>0</v>
      </c>
      <c r="BO13" s="95">
        <v>0</v>
      </c>
      <c r="BP13" s="95">
        <v>0</v>
      </c>
      <c r="BQ13" s="95">
        <v>0</v>
      </c>
      <c r="BR13" s="95">
        <v>0</v>
      </c>
      <c r="BS13" s="95">
        <v>0</v>
      </c>
      <c r="BT13" s="95">
        <v>0</v>
      </c>
      <c r="BU13" s="95">
        <v>0</v>
      </c>
      <c r="BV13" s="95">
        <v>0</v>
      </c>
      <c r="BW13" s="95">
        <v>0</v>
      </c>
      <c r="BX13" s="95">
        <v>0</v>
      </c>
      <c r="BY13" s="95">
        <v>0</v>
      </c>
      <c r="BZ13" s="95">
        <v>0</v>
      </c>
      <c r="CA13" s="95">
        <v>0</v>
      </c>
      <c r="CB13" s="95">
        <v>0</v>
      </c>
      <c r="CC13" s="95">
        <v>0</v>
      </c>
      <c r="CD13" s="95">
        <v>0</v>
      </c>
      <c r="CE13" s="95">
        <v>0</v>
      </c>
      <c r="CF13" s="95">
        <v>0</v>
      </c>
      <c r="CG13" s="95">
        <v>0</v>
      </c>
      <c r="CH13" s="95">
        <v>0</v>
      </c>
      <c r="CI13" s="95">
        <v>0</v>
      </c>
      <c r="CJ13" s="95">
        <v>0</v>
      </c>
      <c r="CK13" s="95">
        <v>0</v>
      </c>
      <c r="CL13" s="95">
        <v>0</v>
      </c>
      <c r="CM13" s="95">
        <v>0</v>
      </c>
      <c r="CN13" s="95">
        <v>0</v>
      </c>
      <c r="CO13" s="95">
        <v>0</v>
      </c>
      <c r="CP13" s="95">
        <v>0</v>
      </c>
      <c r="CQ13" s="95">
        <v>0</v>
      </c>
      <c r="CR13" s="95">
        <v>0</v>
      </c>
      <c r="CS13" s="95">
        <v>0</v>
      </c>
      <c r="CT13" s="95">
        <v>0</v>
      </c>
      <c r="CU13" s="95">
        <v>0</v>
      </c>
      <c r="CV13" s="95">
        <v>0</v>
      </c>
      <c r="CW13" s="95">
        <v>0</v>
      </c>
      <c r="CX13" s="95">
        <v>0</v>
      </c>
      <c r="CY13" s="95">
        <v>0</v>
      </c>
      <c r="CZ13" s="95">
        <v>0</v>
      </c>
      <c r="DA13" s="95">
        <v>0</v>
      </c>
      <c r="DB13" s="95">
        <v>0</v>
      </c>
      <c r="DC13" s="95">
        <v>0</v>
      </c>
      <c r="DD13" s="95">
        <v>0</v>
      </c>
      <c r="DE13" s="95">
        <v>0</v>
      </c>
      <c r="DF13" s="95">
        <v>0</v>
      </c>
      <c r="DG13" s="95">
        <v>0</v>
      </c>
      <c r="DH13" s="95">
        <v>0</v>
      </c>
      <c r="DI13" s="95">
        <v>0</v>
      </c>
    </row>
    <row r="14" spans="1:113" ht="19.5" customHeight="1">
      <c r="A14" s="67" t="s">
        <v>38</v>
      </c>
      <c r="B14" s="67" t="s">
        <v>38</v>
      </c>
      <c r="C14" s="67" t="s">
        <v>38</v>
      </c>
      <c r="D14" s="67" t="s">
        <v>281</v>
      </c>
      <c r="E14" s="94">
        <f t="shared" si="0"/>
        <v>40</v>
      </c>
      <c r="F14" s="94">
        <v>0</v>
      </c>
      <c r="G14" s="94">
        <v>0</v>
      </c>
      <c r="H14" s="94">
        <v>0</v>
      </c>
      <c r="I14" s="94">
        <v>0</v>
      </c>
      <c r="J14" s="94">
        <v>0</v>
      </c>
      <c r="K14" s="94">
        <v>0</v>
      </c>
      <c r="L14" s="94">
        <v>0</v>
      </c>
      <c r="M14" s="94">
        <v>0</v>
      </c>
      <c r="N14" s="94">
        <v>0</v>
      </c>
      <c r="O14" s="95">
        <v>0</v>
      </c>
      <c r="P14" s="95">
        <v>0</v>
      </c>
      <c r="Q14" s="95">
        <v>0</v>
      </c>
      <c r="R14" s="95">
        <v>0</v>
      </c>
      <c r="S14" s="95">
        <v>0</v>
      </c>
      <c r="T14" s="95">
        <v>40</v>
      </c>
      <c r="U14" s="95">
        <v>0</v>
      </c>
      <c r="V14" s="95">
        <v>0</v>
      </c>
      <c r="W14" s="95">
        <v>0</v>
      </c>
      <c r="X14" s="95">
        <v>0</v>
      </c>
      <c r="Y14" s="95">
        <v>0</v>
      </c>
      <c r="Z14" s="95">
        <v>0</v>
      </c>
      <c r="AA14" s="95">
        <v>0</v>
      </c>
      <c r="AB14" s="95">
        <v>0</v>
      </c>
      <c r="AC14" s="95">
        <v>0</v>
      </c>
      <c r="AD14" s="95">
        <v>0</v>
      </c>
      <c r="AE14" s="95">
        <v>0</v>
      </c>
      <c r="AF14" s="95">
        <v>0</v>
      </c>
      <c r="AG14" s="95">
        <v>0</v>
      </c>
      <c r="AH14" s="95">
        <v>0</v>
      </c>
      <c r="AI14" s="95">
        <v>40</v>
      </c>
      <c r="AJ14" s="95">
        <v>0</v>
      </c>
      <c r="AK14" s="95">
        <v>0</v>
      </c>
      <c r="AL14" s="95">
        <v>0</v>
      </c>
      <c r="AM14" s="95">
        <v>0</v>
      </c>
      <c r="AN14" s="95">
        <v>0</v>
      </c>
      <c r="AO14" s="95">
        <v>0</v>
      </c>
      <c r="AP14" s="95">
        <v>0</v>
      </c>
      <c r="AQ14" s="95">
        <v>0</v>
      </c>
      <c r="AR14" s="95">
        <v>0</v>
      </c>
      <c r="AS14" s="95">
        <v>0</v>
      </c>
      <c r="AT14" s="95">
        <v>0</v>
      </c>
      <c r="AU14" s="95">
        <v>0</v>
      </c>
      <c r="AV14" s="95">
        <v>0</v>
      </c>
      <c r="AW14" s="95">
        <v>0</v>
      </c>
      <c r="AX14" s="95">
        <v>0</v>
      </c>
      <c r="AY14" s="95">
        <v>0</v>
      </c>
      <c r="AZ14" s="95">
        <v>0</v>
      </c>
      <c r="BA14" s="95">
        <v>0</v>
      </c>
      <c r="BB14" s="95">
        <v>0</v>
      </c>
      <c r="BC14" s="95">
        <v>0</v>
      </c>
      <c r="BD14" s="95">
        <v>0</v>
      </c>
      <c r="BE14" s="95">
        <v>0</v>
      </c>
      <c r="BF14" s="95">
        <v>0</v>
      </c>
      <c r="BG14" s="95">
        <v>0</v>
      </c>
      <c r="BH14" s="95">
        <v>0</v>
      </c>
      <c r="BI14" s="95">
        <v>0</v>
      </c>
      <c r="BJ14" s="95">
        <v>0</v>
      </c>
      <c r="BK14" s="95">
        <v>0</v>
      </c>
      <c r="BL14" s="95">
        <v>0</v>
      </c>
      <c r="BM14" s="95">
        <v>0</v>
      </c>
      <c r="BN14" s="95">
        <v>0</v>
      </c>
      <c r="BO14" s="95">
        <v>0</v>
      </c>
      <c r="BP14" s="95">
        <v>0</v>
      </c>
      <c r="BQ14" s="95">
        <v>0</v>
      </c>
      <c r="BR14" s="95">
        <v>0</v>
      </c>
      <c r="BS14" s="95">
        <v>0</v>
      </c>
      <c r="BT14" s="95">
        <v>0</v>
      </c>
      <c r="BU14" s="95">
        <v>0</v>
      </c>
      <c r="BV14" s="95">
        <v>0</v>
      </c>
      <c r="BW14" s="95">
        <v>0</v>
      </c>
      <c r="BX14" s="95">
        <v>0</v>
      </c>
      <c r="BY14" s="95">
        <v>0</v>
      </c>
      <c r="BZ14" s="95">
        <v>0</v>
      </c>
      <c r="CA14" s="95">
        <v>0</v>
      </c>
      <c r="CB14" s="95">
        <v>0</v>
      </c>
      <c r="CC14" s="95">
        <v>0</v>
      </c>
      <c r="CD14" s="95">
        <v>0</v>
      </c>
      <c r="CE14" s="95">
        <v>0</v>
      </c>
      <c r="CF14" s="95">
        <v>0</v>
      </c>
      <c r="CG14" s="95">
        <v>0</v>
      </c>
      <c r="CH14" s="95">
        <v>0</v>
      </c>
      <c r="CI14" s="95">
        <v>0</v>
      </c>
      <c r="CJ14" s="95">
        <v>0</v>
      </c>
      <c r="CK14" s="95">
        <v>0</v>
      </c>
      <c r="CL14" s="95">
        <v>0</v>
      </c>
      <c r="CM14" s="95">
        <v>0</v>
      </c>
      <c r="CN14" s="95">
        <v>0</v>
      </c>
      <c r="CO14" s="95">
        <v>0</v>
      </c>
      <c r="CP14" s="95">
        <v>0</v>
      </c>
      <c r="CQ14" s="95">
        <v>0</v>
      </c>
      <c r="CR14" s="95">
        <v>0</v>
      </c>
      <c r="CS14" s="95">
        <v>0</v>
      </c>
      <c r="CT14" s="95">
        <v>0</v>
      </c>
      <c r="CU14" s="95">
        <v>0</v>
      </c>
      <c r="CV14" s="95">
        <v>0</v>
      </c>
      <c r="CW14" s="95">
        <v>0</v>
      </c>
      <c r="CX14" s="95">
        <v>0</v>
      </c>
      <c r="CY14" s="95">
        <v>0</v>
      </c>
      <c r="CZ14" s="95">
        <v>0</v>
      </c>
      <c r="DA14" s="95">
        <v>0</v>
      </c>
      <c r="DB14" s="95">
        <v>0</v>
      </c>
      <c r="DC14" s="95">
        <v>0</v>
      </c>
      <c r="DD14" s="95">
        <v>0</v>
      </c>
      <c r="DE14" s="95">
        <v>0</v>
      </c>
      <c r="DF14" s="95">
        <v>0</v>
      </c>
      <c r="DG14" s="95">
        <v>0</v>
      </c>
      <c r="DH14" s="95">
        <v>0</v>
      </c>
      <c r="DI14" s="95">
        <v>0</v>
      </c>
    </row>
    <row r="15" spans="1:113" ht="19.5" customHeight="1">
      <c r="A15" s="67" t="s">
        <v>93</v>
      </c>
      <c r="B15" s="67" t="s">
        <v>94</v>
      </c>
      <c r="C15" s="67" t="s">
        <v>95</v>
      </c>
      <c r="D15" s="67" t="s">
        <v>282</v>
      </c>
      <c r="E15" s="94">
        <f t="shared" si="0"/>
        <v>40</v>
      </c>
      <c r="F15" s="94">
        <v>0</v>
      </c>
      <c r="G15" s="94">
        <v>0</v>
      </c>
      <c r="H15" s="94">
        <v>0</v>
      </c>
      <c r="I15" s="94">
        <v>0</v>
      </c>
      <c r="J15" s="94">
        <v>0</v>
      </c>
      <c r="K15" s="94">
        <v>0</v>
      </c>
      <c r="L15" s="94">
        <v>0</v>
      </c>
      <c r="M15" s="94">
        <v>0</v>
      </c>
      <c r="N15" s="94">
        <v>0</v>
      </c>
      <c r="O15" s="95">
        <v>0</v>
      </c>
      <c r="P15" s="95">
        <v>0</v>
      </c>
      <c r="Q15" s="95">
        <v>0</v>
      </c>
      <c r="R15" s="95">
        <v>0</v>
      </c>
      <c r="S15" s="95">
        <v>0</v>
      </c>
      <c r="T15" s="95">
        <v>40</v>
      </c>
      <c r="U15" s="95">
        <v>0</v>
      </c>
      <c r="V15" s="95">
        <v>0</v>
      </c>
      <c r="W15" s="95">
        <v>0</v>
      </c>
      <c r="X15" s="95">
        <v>0</v>
      </c>
      <c r="Y15" s="95">
        <v>0</v>
      </c>
      <c r="Z15" s="95">
        <v>0</v>
      </c>
      <c r="AA15" s="95">
        <v>0</v>
      </c>
      <c r="AB15" s="95">
        <v>0</v>
      </c>
      <c r="AC15" s="95">
        <v>0</v>
      </c>
      <c r="AD15" s="95">
        <v>0</v>
      </c>
      <c r="AE15" s="95">
        <v>0</v>
      </c>
      <c r="AF15" s="95">
        <v>0</v>
      </c>
      <c r="AG15" s="95">
        <v>0</v>
      </c>
      <c r="AH15" s="95">
        <v>0</v>
      </c>
      <c r="AI15" s="95">
        <v>40</v>
      </c>
      <c r="AJ15" s="95">
        <v>0</v>
      </c>
      <c r="AK15" s="95">
        <v>0</v>
      </c>
      <c r="AL15" s="95">
        <v>0</v>
      </c>
      <c r="AM15" s="95">
        <v>0</v>
      </c>
      <c r="AN15" s="95">
        <v>0</v>
      </c>
      <c r="AO15" s="95">
        <v>0</v>
      </c>
      <c r="AP15" s="95">
        <v>0</v>
      </c>
      <c r="AQ15" s="95">
        <v>0</v>
      </c>
      <c r="AR15" s="95">
        <v>0</v>
      </c>
      <c r="AS15" s="95">
        <v>0</v>
      </c>
      <c r="AT15" s="95">
        <v>0</v>
      </c>
      <c r="AU15" s="95">
        <v>0</v>
      </c>
      <c r="AV15" s="95">
        <v>0</v>
      </c>
      <c r="AW15" s="95">
        <v>0</v>
      </c>
      <c r="AX15" s="95">
        <v>0</v>
      </c>
      <c r="AY15" s="95">
        <v>0</v>
      </c>
      <c r="AZ15" s="95">
        <v>0</v>
      </c>
      <c r="BA15" s="95">
        <v>0</v>
      </c>
      <c r="BB15" s="95">
        <v>0</v>
      </c>
      <c r="BC15" s="95">
        <v>0</v>
      </c>
      <c r="BD15" s="95">
        <v>0</v>
      </c>
      <c r="BE15" s="95">
        <v>0</v>
      </c>
      <c r="BF15" s="95">
        <v>0</v>
      </c>
      <c r="BG15" s="95">
        <v>0</v>
      </c>
      <c r="BH15" s="95">
        <v>0</v>
      </c>
      <c r="BI15" s="95">
        <v>0</v>
      </c>
      <c r="BJ15" s="95">
        <v>0</v>
      </c>
      <c r="BK15" s="95">
        <v>0</v>
      </c>
      <c r="BL15" s="95">
        <v>0</v>
      </c>
      <c r="BM15" s="95">
        <v>0</v>
      </c>
      <c r="BN15" s="95">
        <v>0</v>
      </c>
      <c r="BO15" s="95">
        <v>0</v>
      </c>
      <c r="BP15" s="95">
        <v>0</v>
      </c>
      <c r="BQ15" s="95">
        <v>0</v>
      </c>
      <c r="BR15" s="95">
        <v>0</v>
      </c>
      <c r="BS15" s="95">
        <v>0</v>
      </c>
      <c r="BT15" s="95">
        <v>0</v>
      </c>
      <c r="BU15" s="95">
        <v>0</v>
      </c>
      <c r="BV15" s="95">
        <v>0</v>
      </c>
      <c r="BW15" s="95">
        <v>0</v>
      </c>
      <c r="BX15" s="95">
        <v>0</v>
      </c>
      <c r="BY15" s="95">
        <v>0</v>
      </c>
      <c r="BZ15" s="95">
        <v>0</v>
      </c>
      <c r="CA15" s="95">
        <v>0</v>
      </c>
      <c r="CB15" s="95">
        <v>0</v>
      </c>
      <c r="CC15" s="95">
        <v>0</v>
      </c>
      <c r="CD15" s="95">
        <v>0</v>
      </c>
      <c r="CE15" s="95">
        <v>0</v>
      </c>
      <c r="CF15" s="95">
        <v>0</v>
      </c>
      <c r="CG15" s="95">
        <v>0</v>
      </c>
      <c r="CH15" s="95">
        <v>0</v>
      </c>
      <c r="CI15" s="95">
        <v>0</v>
      </c>
      <c r="CJ15" s="95">
        <v>0</v>
      </c>
      <c r="CK15" s="95">
        <v>0</v>
      </c>
      <c r="CL15" s="95">
        <v>0</v>
      </c>
      <c r="CM15" s="95">
        <v>0</v>
      </c>
      <c r="CN15" s="95">
        <v>0</v>
      </c>
      <c r="CO15" s="95">
        <v>0</v>
      </c>
      <c r="CP15" s="95">
        <v>0</v>
      </c>
      <c r="CQ15" s="95">
        <v>0</v>
      </c>
      <c r="CR15" s="95">
        <v>0</v>
      </c>
      <c r="CS15" s="95">
        <v>0</v>
      </c>
      <c r="CT15" s="95">
        <v>0</v>
      </c>
      <c r="CU15" s="95">
        <v>0</v>
      </c>
      <c r="CV15" s="95">
        <v>0</v>
      </c>
      <c r="CW15" s="95">
        <v>0</v>
      </c>
      <c r="CX15" s="95">
        <v>0</v>
      </c>
      <c r="CY15" s="95">
        <v>0</v>
      </c>
      <c r="CZ15" s="95">
        <v>0</v>
      </c>
      <c r="DA15" s="95">
        <v>0</v>
      </c>
      <c r="DB15" s="95">
        <v>0</v>
      </c>
      <c r="DC15" s="95">
        <v>0</v>
      </c>
      <c r="DD15" s="95">
        <v>0</v>
      </c>
      <c r="DE15" s="95">
        <v>0</v>
      </c>
      <c r="DF15" s="95">
        <v>0</v>
      </c>
      <c r="DG15" s="95">
        <v>0</v>
      </c>
      <c r="DH15" s="95">
        <v>0</v>
      </c>
      <c r="DI15" s="95">
        <v>0</v>
      </c>
    </row>
    <row r="16" spans="1:113" ht="19.5" customHeight="1">
      <c r="A16" s="67" t="s">
        <v>38</v>
      </c>
      <c r="B16" s="67" t="s">
        <v>38</v>
      </c>
      <c r="C16" s="67" t="s">
        <v>38</v>
      </c>
      <c r="D16" s="67" t="s">
        <v>283</v>
      </c>
      <c r="E16" s="94">
        <f t="shared" si="0"/>
        <v>162.98</v>
      </c>
      <c r="F16" s="94">
        <v>162.98</v>
      </c>
      <c r="G16" s="94">
        <v>0</v>
      </c>
      <c r="H16" s="94">
        <v>0</v>
      </c>
      <c r="I16" s="94">
        <v>0</v>
      </c>
      <c r="J16" s="94">
        <v>0</v>
      </c>
      <c r="K16" s="94">
        <v>0</v>
      </c>
      <c r="L16" s="94">
        <v>162.98</v>
      </c>
      <c r="M16" s="94">
        <v>0</v>
      </c>
      <c r="N16" s="94">
        <v>0</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c r="AN16" s="95">
        <v>0</v>
      </c>
      <c r="AO16" s="95">
        <v>0</v>
      </c>
      <c r="AP16" s="95">
        <v>0</v>
      </c>
      <c r="AQ16" s="95">
        <v>0</v>
      </c>
      <c r="AR16" s="95">
        <v>0</v>
      </c>
      <c r="AS16" s="95">
        <v>0</v>
      </c>
      <c r="AT16" s="95">
        <v>0</v>
      </c>
      <c r="AU16" s="95">
        <v>0</v>
      </c>
      <c r="AV16" s="95">
        <v>0</v>
      </c>
      <c r="AW16" s="95">
        <v>0</v>
      </c>
      <c r="AX16" s="95">
        <v>0</v>
      </c>
      <c r="AY16" s="95">
        <v>0</v>
      </c>
      <c r="AZ16" s="95">
        <v>0</v>
      </c>
      <c r="BA16" s="95">
        <v>0</v>
      </c>
      <c r="BB16" s="95">
        <v>0</v>
      </c>
      <c r="BC16" s="95">
        <v>0</v>
      </c>
      <c r="BD16" s="95">
        <v>0</v>
      </c>
      <c r="BE16" s="95">
        <v>0</v>
      </c>
      <c r="BF16" s="95">
        <v>0</v>
      </c>
      <c r="BG16" s="95">
        <v>0</v>
      </c>
      <c r="BH16" s="95">
        <v>0</v>
      </c>
      <c r="BI16" s="95">
        <v>0</v>
      </c>
      <c r="BJ16" s="95">
        <v>0</v>
      </c>
      <c r="BK16" s="95">
        <v>0</v>
      </c>
      <c r="BL16" s="95">
        <v>0</v>
      </c>
      <c r="BM16" s="95">
        <v>0</v>
      </c>
      <c r="BN16" s="95">
        <v>0</v>
      </c>
      <c r="BO16" s="95">
        <v>0</v>
      </c>
      <c r="BP16" s="95">
        <v>0</v>
      </c>
      <c r="BQ16" s="95">
        <v>0</v>
      </c>
      <c r="BR16" s="95">
        <v>0</v>
      </c>
      <c r="BS16" s="95">
        <v>0</v>
      </c>
      <c r="BT16" s="95">
        <v>0</v>
      </c>
      <c r="BU16" s="95">
        <v>0</v>
      </c>
      <c r="BV16" s="95">
        <v>0</v>
      </c>
      <c r="BW16" s="95">
        <v>0</v>
      </c>
      <c r="BX16" s="95">
        <v>0</v>
      </c>
      <c r="BY16" s="95">
        <v>0</v>
      </c>
      <c r="BZ16" s="95">
        <v>0</v>
      </c>
      <c r="CA16" s="95">
        <v>0</v>
      </c>
      <c r="CB16" s="95">
        <v>0</v>
      </c>
      <c r="CC16" s="95">
        <v>0</v>
      </c>
      <c r="CD16" s="95">
        <v>0</v>
      </c>
      <c r="CE16" s="95">
        <v>0</v>
      </c>
      <c r="CF16" s="95">
        <v>0</v>
      </c>
      <c r="CG16" s="95">
        <v>0</v>
      </c>
      <c r="CH16" s="95">
        <v>0</v>
      </c>
      <c r="CI16" s="95">
        <v>0</v>
      </c>
      <c r="CJ16" s="95">
        <v>0</v>
      </c>
      <c r="CK16" s="95">
        <v>0</v>
      </c>
      <c r="CL16" s="95">
        <v>0</v>
      </c>
      <c r="CM16" s="95">
        <v>0</v>
      </c>
      <c r="CN16" s="95">
        <v>0</v>
      </c>
      <c r="CO16" s="95">
        <v>0</v>
      </c>
      <c r="CP16" s="95">
        <v>0</v>
      </c>
      <c r="CQ16" s="95">
        <v>0</v>
      </c>
      <c r="CR16" s="95">
        <v>0</v>
      </c>
      <c r="CS16" s="95">
        <v>0</v>
      </c>
      <c r="CT16" s="95">
        <v>0</v>
      </c>
      <c r="CU16" s="95">
        <v>0</v>
      </c>
      <c r="CV16" s="95">
        <v>0</v>
      </c>
      <c r="CW16" s="95">
        <v>0</v>
      </c>
      <c r="CX16" s="95">
        <v>0</v>
      </c>
      <c r="CY16" s="95">
        <v>0</v>
      </c>
      <c r="CZ16" s="95">
        <v>0</v>
      </c>
      <c r="DA16" s="95">
        <v>0</v>
      </c>
      <c r="DB16" s="95">
        <v>0</v>
      </c>
      <c r="DC16" s="95">
        <v>0</v>
      </c>
      <c r="DD16" s="95">
        <v>0</v>
      </c>
      <c r="DE16" s="95">
        <v>0</v>
      </c>
      <c r="DF16" s="95">
        <v>0</v>
      </c>
      <c r="DG16" s="95">
        <v>0</v>
      </c>
      <c r="DH16" s="95">
        <v>0</v>
      </c>
      <c r="DI16" s="95">
        <v>0</v>
      </c>
    </row>
    <row r="17" spans="1:113" ht="19.5" customHeight="1">
      <c r="A17" s="67" t="s">
        <v>38</v>
      </c>
      <c r="B17" s="67" t="s">
        <v>38</v>
      </c>
      <c r="C17" s="67" t="s">
        <v>38</v>
      </c>
      <c r="D17" s="67" t="s">
        <v>284</v>
      </c>
      <c r="E17" s="94">
        <f t="shared" si="0"/>
        <v>162.98</v>
      </c>
      <c r="F17" s="94">
        <v>162.98</v>
      </c>
      <c r="G17" s="94">
        <v>0</v>
      </c>
      <c r="H17" s="94">
        <v>0</v>
      </c>
      <c r="I17" s="94">
        <v>0</v>
      </c>
      <c r="J17" s="94">
        <v>0</v>
      </c>
      <c r="K17" s="94">
        <v>0</v>
      </c>
      <c r="L17" s="94">
        <v>162.98</v>
      </c>
      <c r="M17" s="94">
        <v>0</v>
      </c>
      <c r="N17" s="94">
        <v>0</v>
      </c>
      <c r="O17" s="95">
        <v>0</v>
      </c>
      <c r="P17" s="95">
        <v>0</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95">
        <v>0</v>
      </c>
      <c r="AH17" s="95">
        <v>0</v>
      </c>
      <c r="AI17" s="95">
        <v>0</v>
      </c>
      <c r="AJ17" s="95">
        <v>0</v>
      </c>
      <c r="AK17" s="95">
        <v>0</v>
      </c>
      <c r="AL17" s="95">
        <v>0</v>
      </c>
      <c r="AM17" s="95">
        <v>0</v>
      </c>
      <c r="AN17" s="95">
        <v>0</v>
      </c>
      <c r="AO17" s="95">
        <v>0</v>
      </c>
      <c r="AP17" s="95">
        <v>0</v>
      </c>
      <c r="AQ17" s="95">
        <v>0</v>
      </c>
      <c r="AR17" s="95">
        <v>0</v>
      </c>
      <c r="AS17" s="95">
        <v>0</v>
      </c>
      <c r="AT17" s="95">
        <v>0</v>
      </c>
      <c r="AU17" s="95">
        <v>0</v>
      </c>
      <c r="AV17" s="95">
        <v>0</v>
      </c>
      <c r="AW17" s="95">
        <v>0</v>
      </c>
      <c r="AX17" s="95">
        <v>0</v>
      </c>
      <c r="AY17" s="95">
        <v>0</v>
      </c>
      <c r="AZ17" s="95">
        <v>0</v>
      </c>
      <c r="BA17" s="95">
        <v>0</v>
      </c>
      <c r="BB17" s="95">
        <v>0</v>
      </c>
      <c r="BC17" s="95">
        <v>0</v>
      </c>
      <c r="BD17" s="95">
        <v>0</v>
      </c>
      <c r="BE17" s="95">
        <v>0</v>
      </c>
      <c r="BF17" s="95">
        <v>0</v>
      </c>
      <c r="BG17" s="95">
        <v>0</v>
      </c>
      <c r="BH17" s="95">
        <v>0</v>
      </c>
      <c r="BI17" s="95">
        <v>0</v>
      </c>
      <c r="BJ17" s="95">
        <v>0</v>
      </c>
      <c r="BK17" s="95">
        <v>0</v>
      </c>
      <c r="BL17" s="95">
        <v>0</v>
      </c>
      <c r="BM17" s="95">
        <v>0</v>
      </c>
      <c r="BN17" s="95">
        <v>0</v>
      </c>
      <c r="BO17" s="95">
        <v>0</v>
      </c>
      <c r="BP17" s="95">
        <v>0</v>
      </c>
      <c r="BQ17" s="95">
        <v>0</v>
      </c>
      <c r="BR17" s="95">
        <v>0</v>
      </c>
      <c r="BS17" s="95">
        <v>0</v>
      </c>
      <c r="BT17" s="95">
        <v>0</v>
      </c>
      <c r="BU17" s="95">
        <v>0</v>
      </c>
      <c r="BV17" s="95">
        <v>0</v>
      </c>
      <c r="BW17" s="95">
        <v>0</v>
      </c>
      <c r="BX17" s="95">
        <v>0</v>
      </c>
      <c r="BY17" s="95">
        <v>0</v>
      </c>
      <c r="BZ17" s="95">
        <v>0</v>
      </c>
      <c r="CA17" s="95">
        <v>0</v>
      </c>
      <c r="CB17" s="95">
        <v>0</v>
      </c>
      <c r="CC17" s="95">
        <v>0</v>
      </c>
      <c r="CD17" s="95">
        <v>0</v>
      </c>
      <c r="CE17" s="95">
        <v>0</v>
      </c>
      <c r="CF17" s="95">
        <v>0</v>
      </c>
      <c r="CG17" s="95">
        <v>0</v>
      </c>
      <c r="CH17" s="95">
        <v>0</v>
      </c>
      <c r="CI17" s="95">
        <v>0</v>
      </c>
      <c r="CJ17" s="95">
        <v>0</v>
      </c>
      <c r="CK17" s="95">
        <v>0</v>
      </c>
      <c r="CL17" s="95">
        <v>0</v>
      </c>
      <c r="CM17" s="95">
        <v>0</v>
      </c>
      <c r="CN17" s="95">
        <v>0</v>
      </c>
      <c r="CO17" s="95">
        <v>0</v>
      </c>
      <c r="CP17" s="95">
        <v>0</v>
      </c>
      <c r="CQ17" s="95">
        <v>0</v>
      </c>
      <c r="CR17" s="95">
        <v>0</v>
      </c>
      <c r="CS17" s="95">
        <v>0</v>
      </c>
      <c r="CT17" s="95">
        <v>0</v>
      </c>
      <c r="CU17" s="95">
        <v>0</v>
      </c>
      <c r="CV17" s="95">
        <v>0</v>
      </c>
      <c r="CW17" s="95">
        <v>0</v>
      </c>
      <c r="CX17" s="95">
        <v>0</v>
      </c>
      <c r="CY17" s="95">
        <v>0</v>
      </c>
      <c r="CZ17" s="95">
        <v>0</v>
      </c>
      <c r="DA17" s="95">
        <v>0</v>
      </c>
      <c r="DB17" s="95">
        <v>0</v>
      </c>
      <c r="DC17" s="95">
        <v>0</v>
      </c>
      <c r="DD17" s="95">
        <v>0</v>
      </c>
      <c r="DE17" s="95">
        <v>0</v>
      </c>
      <c r="DF17" s="95">
        <v>0</v>
      </c>
      <c r="DG17" s="95">
        <v>0</v>
      </c>
      <c r="DH17" s="95">
        <v>0</v>
      </c>
      <c r="DI17" s="95">
        <v>0</v>
      </c>
    </row>
    <row r="18" spans="1:113" ht="19.5" customHeight="1">
      <c r="A18" s="67" t="s">
        <v>97</v>
      </c>
      <c r="B18" s="67" t="s">
        <v>98</v>
      </c>
      <c r="C18" s="67" t="s">
        <v>98</v>
      </c>
      <c r="D18" s="67" t="s">
        <v>285</v>
      </c>
      <c r="E18" s="94">
        <f t="shared" si="0"/>
        <v>162.98</v>
      </c>
      <c r="F18" s="94">
        <v>162.98</v>
      </c>
      <c r="G18" s="94">
        <v>0</v>
      </c>
      <c r="H18" s="94">
        <v>0</v>
      </c>
      <c r="I18" s="94">
        <v>0</v>
      </c>
      <c r="J18" s="94">
        <v>0</v>
      </c>
      <c r="K18" s="94">
        <v>0</v>
      </c>
      <c r="L18" s="94">
        <v>162.98</v>
      </c>
      <c r="M18" s="94">
        <v>0</v>
      </c>
      <c r="N18" s="94">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0</v>
      </c>
      <c r="AQ18" s="95">
        <v>0</v>
      </c>
      <c r="AR18" s="95">
        <v>0</v>
      </c>
      <c r="AS18" s="95">
        <v>0</v>
      </c>
      <c r="AT18" s="95">
        <v>0</v>
      </c>
      <c r="AU18" s="95">
        <v>0</v>
      </c>
      <c r="AV18" s="95">
        <v>0</v>
      </c>
      <c r="AW18" s="95">
        <v>0</v>
      </c>
      <c r="AX18" s="95">
        <v>0</v>
      </c>
      <c r="AY18" s="95">
        <v>0</v>
      </c>
      <c r="AZ18" s="95">
        <v>0</v>
      </c>
      <c r="BA18" s="95">
        <v>0</v>
      </c>
      <c r="BB18" s="95">
        <v>0</v>
      </c>
      <c r="BC18" s="95">
        <v>0</v>
      </c>
      <c r="BD18" s="95">
        <v>0</v>
      </c>
      <c r="BE18" s="95">
        <v>0</v>
      </c>
      <c r="BF18" s="95">
        <v>0</v>
      </c>
      <c r="BG18" s="95">
        <v>0</v>
      </c>
      <c r="BH18" s="95">
        <v>0</v>
      </c>
      <c r="BI18" s="95">
        <v>0</v>
      </c>
      <c r="BJ18" s="95">
        <v>0</v>
      </c>
      <c r="BK18" s="95">
        <v>0</v>
      </c>
      <c r="BL18" s="95">
        <v>0</v>
      </c>
      <c r="BM18" s="95">
        <v>0</v>
      </c>
      <c r="BN18" s="95">
        <v>0</v>
      </c>
      <c r="BO18" s="95">
        <v>0</v>
      </c>
      <c r="BP18" s="95">
        <v>0</v>
      </c>
      <c r="BQ18" s="95">
        <v>0</v>
      </c>
      <c r="BR18" s="95">
        <v>0</v>
      </c>
      <c r="BS18" s="95">
        <v>0</v>
      </c>
      <c r="BT18" s="95">
        <v>0</v>
      </c>
      <c r="BU18" s="95">
        <v>0</v>
      </c>
      <c r="BV18" s="95">
        <v>0</v>
      </c>
      <c r="BW18" s="95">
        <v>0</v>
      </c>
      <c r="BX18" s="95">
        <v>0</v>
      </c>
      <c r="BY18" s="95">
        <v>0</v>
      </c>
      <c r="BZ18" s="95">
        <v>0</v>
      </c>
      <c r="CA18" s="95">
        <v>0</v>
      </c>
      <c r="CB18" s="95">
        <v>0</v>
      </c>
      <c r="CC18" s="95">
        <v>0</v>
      </c>
      <c r="CD18" s="95">
        <v>0</v>
      </c>
      <c r="CE18" s="95">
        <v>0</v>
      </c>
      <c r="CF18" s="95">
        <v>0</v>
      </c>
      <c r="CG18" s="95">
        <v>0</v>
      </c>
      <c r="CH18" s="95">
        <v>0</v>
      </c>
      <c r="CI18" s="95">
        <v>0</v>
      </c>
      <c r="CJ18" s="95">
        <v>0</v>
      </c>
      <c r="CK18" s="95">
        <v>0</v>
      </c>
      <c r="CL18" s="95">
        <v>0</v>
      </c>
      <c r="CM18" s="95">
        <v>0</v>
      </c>
      <c r="CN18" s="95">
        <v>0</v>
      </c>
      <c r="CO18" s="95">
        <v>0</v>
      </c>
      <c r="CP18" s="95">
        <v>0</v>
      </c>
      <c r="CQ18" s="95">
        <v>0</v>
      </c>
      <c r="CR18" s="95">
        <v>0</v>
      </c>
      <c r="CS18" s="95">
        <v>0</v>
      </c>
      <c r="CT18" s="95">
        <v>0</v>
      </c>
      <c r="CU18" s="95">
        <v>0</v>
      </c>
      <c r="CV18" s="95">
        <v>0</v>
      </c>
      <c r="CW18" s="95">
        <v>0</v>
      </c>
      <c r="CX18" s="95">
        <v>0</v>
      </c>
      <c r="CY18" s="95">
        <v>0</v>
      </c>
      <c r="CZ18" s="95">
        <v>0</v>
      </c>
      <c r="DA18" s="95">
        <v>0</v>
      </c>
      <c r="DB18" s="95">
        <v>0</v>
      </c>
      <c r="DC18" s="95">
        <v>0</v>
      </c>
      <c r="DD18" s="95">
        <v>0</v>
      </c>
      <c r="DE18" s="95">
        <v>0</v>
      </c>
      <c r="DF18" s="95">
        <v>0</v>
      </c>
      <c r="DG18" s="95">
        <v>0</v>
      </c>
      <c r="DH18" s="95">
        <v>0</v>
      </c>
      <c r="DI18" s="95">
        <v>0</v>
      </c>
    </row>
    <row r="19" spans="1:113" ht="19.5" customHeight="1">
      <c r="A19" s="67" t="s">
        <v>38</v>
      </c>
      <c r="B19" s="67" t="s">
        <v>38</v>
      </c>
      <c r="C19" s="67" t="s">
        <v>38</v>
      </c>
      <c r="D19" s="67" t="s">
        <v>286</v>
      </c>
      <c r="E19" s="94">
        <f t="shared" si="0"/>
        <v>76.09</v>
      </c>
      <c r="F19" s="94">
        <v>76.09</v>
      </c>
      <c r="G19" s="94">
        <v>0</v>
      </c>
      <c r="H19" s="94">
        <v>76.09</v>
      </c>
      <c r="I19" s="94">
        <v>0</v>
      </c>
      <c r="J19" s="94">
        <v>0</v>
      </c>
      <c r="K19" s="94">
        <v>0</v>
      </c>
      <c r="L19" s="94">
        <v>0</v>
      </c>
      <c r="M19" s="94">
        <v>0</v>
      </c>
      <c r="N19" s="94">
        <v>0</v>
      </c>
      <c r="O19" s="95">
        <v>0</v>
      </c>
      <c r="P19" s="95">
        <v>0</v>
      </c>
      <c r="Q19" s="95">
        <v>0</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0</v>
      </c>
      <c r="AI19" s="95">
        <v>0</v>
      </c>
      <c r="AJ19" s="95">
        <v>0</v>
      </c>
      <c r="AK19" s="95">
        <v>0</v>
      </c>
      <c r="AL19" s="95">
        <v>0</v>
      </c>
      <c r="AM19" s="95">
        <v>0</v>
      </c>
      <c r="AN19" s="95">
        <v>0</v>
      </c>
      <c r="AO19" s="95">
        <v>0</v>
      </c>
      <c r="AP19" s="95">
        <v>0</v>
      </c>
      <c r="AQ19" s="95">
        <v>0</v>
      </c>
      <c r="AR19" s="95">
        <v>0</v>
      </c>
      <c r="AS19" s="95">
        <v>0</v>
      </c>
      <c r="AT19" s="95">
        <v>0</v>
      </c>
      <c r="AU19" s="95">
        <v>0</v>
      </c>
      <c r="AV19" s="95">
        <v>0</v>
      </c>
      <c r="AW19" s="95">
        <v>0</v>
      </c>
      <c r="AX19" s="95">
        <v>0</v>
      </c>
      <c r="AY19" s="95">
        <v>0</v>
      </c>
      <c r="AZ19" s="95">
        <v>0</v>
      </c>
      <c r="BA19" s="95">
        <v>0</v>
      </c>
      <c r="BB19" s="95">
        <v>0</v>
      </c>
      <c r="BC19" s="95">
        <v>0</v>
      </c>
      <c r="BD19" s="95">
        <v>0</v>
      </c>
      <c r="BE19" s="95">
        <v>0</v>
      </c>
      <c r="BF19" s="95">
        <v>0</v>
      </c>
      <c r="BG19" s="95">
        <v>0</v>
      </c>
      <c r="BH19" s="95">
        <v>0</v>
      </c>
      <c r="BI19" s="95">
        <v>0</v>
      </c>
      <c r="BJ19" s="95">
        <v>0</v>
      </c>
      <c r="BK19" s="95">
        <v>0</v>
      </c>
      <c r="BL19" s="95">
        <v>0</v>
      </c>
      <c r="BM19" s="95">
        <v>0</v>
      </c>
      <c r="BN19" s="95">
        <v>0</v>
      </c>
      <c r="BO19" s="95">
        <v>0</v>
      </c>
      <c r="BP19" s="95">
        <v>0</v>
      </c>
      <c r="BQ19" s="95">
        <v>0</v>
      </c>
      <c r="BR19" s="95">
        <v>0</v>
      </c>
      <c r="BS19" s="95">
        <v>0</v>
      </c>
      <c r="BT19" s="95">
        <v>0</v>
      </c>
      <c r="BU19" s="95">
        <v>0</v>
      </c>
      <c r="BV19" s="95">
        <v>0</v>
      </c>
      <c r="BW19" s="95">
        <v>0</v>
      </c>
      <c r="BX19" s="95">
        <v>0</v>
      </c>
      <c r="BY19" s="95">
        <v>0</v>
      </c>
      <c r="BZ19" s="95">
        <v>0</v>
      </c>
      <c r="CA19" s="95">
        <v>0</v>
      </c>
      <c r="CB19" s="95">
        <v>0</v>
      </c>
      <c r="CC19" s="95">
        <v>0</v>
      </c>
      <c r="CD19" s="95">
        <v>0</v>
      </c>
      <c r="CE19" s="95">
        <v>0</v>
      </c>
      <c r="CF19" s="95">
        <v>0</v>
      </c>
      <c r="CG19" s="95">
        <v>0</v>
      </c>
      <c r="CH19" s="95">
        <v>0</v>
      </c>
      <c r="CI19" s="95">
        <v>0</v>
      </c>
      <c r="CJ19" s="95">
        <v>0</v>
      </c>
      <c r="CK19" s="95">
        <v>0</v>
      </c>
      <c r="CL19" s="95">
        <v>0</v>
      </c>
      <c r="CM19" s="95">
        <v>0</v>
      </c>
      <c r="CN19" s="95">
        <v>0</v>
      </c>
      <c r="CO19" s="95">
        <v>0</v>
      </c>
      <c r="CP19" s="95">
        <v>0</v>
      </c>
      <c r="CQ19" s="95">
        <v>0</v>
      </c>
      <c r="CR19" s="95">
        <v>0</v>
      </c>
      <c r="CS19" s="95">
        <v>0</v>
      </c>
      <c r="CT19" s="95">
        <v>0</v>
      </c>
      <c r="CU19" s="95">
        <v>0</v>
      </c>
      <c r="CV19" s="95">
        <v>0</v>
      </c>
      <c r="CW19" s="95">
        <v>0</v>
      </c>
      <c r="CX19" s="95">
        <v>0</v>
      </c>
      <c r="CY19" s="95">
        <v>0</v>
      </c>
      <c r="CZ19" s="95">
        <v>0</v>
      </c>
      <c r="DA19" s="95">
        <v>0</v>
      </c>
      <c r="DB19" s="95">
        <v>0</v>
      </c>
      <c r="DC19" s="95">
        <v>0</v>
      </c>
      <c r="DD19" s="95">
        <v>0</v>
      </c>
      <c r="DE19" s="95">
        <v>0</v>
      </c>
      <c r="DF19" s="95">
        <v>0</v>
      </c>
      <c r="DG19" s="95">
        <v>0</v>
      </c>
      <c r="DH19" s="95">
        <v>0</v>
      </c>
      <c r="DI19" s="95">
        <v>0</v>
      </c>
    </row>
    <row r="20" spans="1:113" ht="19.5" customHeight="1">
      <c r="A20" s="67" t="s">
        <v>38</v>
      </c>
      <c r="B20" s="67" t="s">
        <v>38</v>
      </c>
      <c r="C20" s="67" t="s">
        <v>38</v>
      </c>
      <c r="D20" s="67" t="s">
        <v>287</v>
      </c>
      <c r="E20" s="94">
        <f t="shared" si="0"/>
        <v>76.09</v>
      </c>
      <c r="F20" s="94">
        <v>76.09</v>
      </c>
      <c r="G20" s="94">
        <v>0</v>
      </c>
      <c r="H20" s="94">
        <v>76.09</v>
      </c>
      <c r="I20" s="94">
        <v>0</v>
      </c>
      <c r="J20" s="94">
        <v>0</v>
      </c>
      <c r="K20" s="94">
        <v>0</v>
      </c>
      <c r="L20" s="94">
        <v>0</v>
      </c>
      <c r="M20" s="94">
        <v>0</v>
      </c>
      <c r="N20" s="94">
        <v>0</v>
      </c>
      <c r="O20" s="95">
        <v>0</v>
      </c>
      <c r="P20" s="95">
        <v>0</v>
      </c>
      <c r="Q20" s="95">
        <v>0</v>
      </c>
      <c r="R20" s="95">
        <v>0</v>
      </c>
      <c r="S20" s="95">
        <v>0</v>
      </c>
      <c r="T20" s="95">
        <v>0</v>
      </c>
      <c r="U20" s="95">
        <v>0</v>
      </c>
      <c r="V20" s="95">
        <v>0</v>
      </c>
      <c r="W20" s="95">
        <v>0</v>
      </c>
      <c r="X20" s="95">
        <v>0</v>
      </c>
      <c r="Y20" s="95">
        <v>0</v>
      </c>
      <c r="Z20" s="95">
        <v>0</v>
      </c>
      <c r="AA20" s="95">
        <v>0</v>
      </c>
      <c r="AB20" s="95">
        <v>0</v>
      </c>
      <c r="AC20" s="95">
        <v>0</v>
      </c>
      <c r="AD20" s="95">
        <v>0</v>
      </c>
      <c r="AE20" s="95">
        <v>0</v>
      </c>
      <c r="AF20" s="95">
        <v>0</v>
      </c>
      <c r="AG20" s="95">
        <v>0</v>
      </c>
      <c r="AH20" s="95">
        <v>0</v>
      </c>
      <c r="AI20" s="95">
        <v>0</v>
      </c>
      <c r="AJ20" s="95">
        <v>0</v>
      </c>
      <c r="AK20" s="95">
        <v>0</v>
      </c>
      <c r="AL20" s="95">
        <v>0</v>
      </c>
      <c r="AM20" s="95">
        <v>0</v>
      </c>
      <c r="AN20" s="95">
        <v>0</v>
      </c>
      <c r="AO20" s="95">
        <v>0</v>
      </c>
      <c r="AP20" s="95">
        <v>0</v>
      </c>
      <c r="AQ20" s="95">
        <v>0</v>
      </c>
      <c r="AR20" s="95">
        <v>0</v>
      </c>
      <c r="AS20" s="95">
        <v>0</v>
      </c>
      <c r="AT20" s="95">
        <v>0</v>
      </c>
      <c r="AU20" s="95">
        <v>0</v>
      </c>
      <c r="AV20" s="95">
        <v>0</v>
      </c>
      <c r="AW20" s="95">
        <v>0</v>
      </c>
      <c r="AX20" s="95">
        <v>0</v>
      </c>
      <c r="AY20" s="95">
        <v>0</v>
      </c>
      <c r="AZ20" s="95">
        <v>0</v>
      </c>
      <c r="BA20" s="95">
        <v>0</v>
      </c>
      <c r="BB20" s="95">
        <v>0</v>
      </c>
      <c r="BC20" s="95">
        <v>0</v>
      </c>
      <c r="BD20" s="95">
        <v>0</v>
      </c>
      <c r="BE20" s="95">
        <v>0</v>
      </c>
      <c r="BF20" s="95">
        <v>0</v>
      </c>
      <c r="BG20" s="95">
        <v>0</v>
      </c>
      <c r="BH20" s="95">
        <v>0</v>
      </c>
      <c r="BI20" s="95">
        <v>0</v>
      </c>
      <c r="BJ20" s="95">
        <v>0</v>
      </c>
      <c r="BK20" s="95">
        <v>0</v>
      </c>
      <c r="BL20" s="95">
        <v>0</v>
      </c>
      <c r="BM20" s="95">
        <v>0</v>
      </c>
      <c r="BN20" s="95">
        <v>0</v>
      </c>
      <c r="BO20" s="95">
        <v>0</v>
      </c>
      <c r="BP20" s="95">
        <v>0</v>
      </c>
      <c r="BQ20" s="95">
        <v>0</v>
      </c>
      <c r="BR20" s="95">
        <v>0</v>
      </c>
      <c r="BS20" s="95">
        <v>0</v>
      </c>
      <c r="BT20" s="95">
        <v>0</v>
      </c>
      <c r="BU20" s="95">
        <v>0</v>
      </c>
      <c r="BV20" s="95">
        <v>0</v>
      </c>
      <c r="BW20" s="95">
        <v>0</v>
      </c>
      <c r="BX20" s="95">
        <v>0</v>
      </c>
      <c r="BY20" s="95">
        <v>0</v>
      </c>
      <c r="BZ20" s="95">
        <v>0</v>
      </c>
      <c r="CA20" s="95">
        <v>0</v>
      </c>
      <c r="CB20" s="95">
        <v>0</v>
      </c>
      <c r="CC20" s="95">
        <v>0</v>
      </c>
      <c r="CD20" s="95">
        <v>0</v>
      </c>
      <c r="CE20" s="95">
        <v>0</v>
      </c>
      <c r="CF20" s="95">
        <v>0</v>
      </c>
      <c r="CG20" s="95">
        <v>0</v>
      </c>
      <c r="CH20" s="95">
        <v>0</v>
      </c>
      <c r="CI20" s="95">
        <v>0</v>
      </c>
      <c r="CJ20" s="95">
        <v>0</v>
      </c>
      <c r="CK20" s="95">
        <v>0</v>
      </c>
      <c r="CL20" s="95">
        <v>0</v>
      </c>
      <c r="CM20" s="95">
        <v>0</v>
      </c>
      <c r="CN20" s="95">
        <v>0</v>
      </c>
      <c r="CO20" s="95">
        <v>0</v>
      </c>
      <c r="CP20" s="95">
        <v>0</v>
      </c>
      <c r="CQ20" s="95">
        <v>0</v>
      </c>
      <c r="CR20" s="95">
        <v>0</v>
      </c>
      <c r="CS20" s="95">
        <v>0</v>
      </c>
      <c r="CT20" s="95">
        <v>0</v>
      </c>
      <c r="CU20" s="95">
        <v>0</v>
      </c>
      <c r="CV20" s="95">
        <v>0</v>
      </c>
      <c r="CW20" s="95">
        <v>0</v>
      </c>
      <c r="CX20" s="95">
        <v>0</v>
      </c>
      <c r="CY20" s="95">
        <v>0</v>
      </c>
      <c r="CZ20" s="95">
        <v>0</v>
      </c>
      <c r="DA20" s="95">
        <v>0</v>
      </c>
      <c r="DB20" s="95">
        <v>0</v>
      </c>
      <c r="DC20" s="95">
        <v>0</v>
      </c>
      <c r="DD20" s="95">
        <v>0</v>
      </c>
      <c r="DE20" s="95">
        <v>0</v>
      </c>
      <c r="DF20" s="95">
        <v>0</v>
      </c>
      <c r="DG20" s="95">
        <v>0</v>
      </c>
      <c r="DH20" s="95">
        <v>0</v>
      </c>
      <c r="DI20" s="95">
        <v>0</v>
      </c>
    </row>
    <row r="21" spans="1:113" ht="19.5" customHeight="1">
      <c r="A21" s="67" t="s">
        <v>106</v>
      </c>
      <c r="B21" s="67" t="s">
        <v>104</v>
      </c>
      <c r="C21" s="67" t="s">
        <v>95</v>
      </c>
      <c r="D21" s="67" t="s">
        <v>288</v>
      </c>
      <c r="E21" s="94">
        <f t="shared" si="0"/>
        <v>76.09</v>
      </c>
      <c r="F21" s="94">
        <v>76.09</v>
      </c>
      <c r="G21" s="94">
        <v>0</v>
      </c>
      <c r="H21" s="94">
        <v>76.09</v>
      </c>
      <c r="I21" s="94">
        <v>0</v>
      </c>
      <c r="J21" s="94">
        <v>0</v>
      </c>
      <c r="K21" s="94">
        <v>0</v>
      </c>
      <c r="L21" s="94">
        <v>0</v>
      </c>
      <c r="M21" s="94">
        <v>0</v>
      </c>
      <c r="N21" s="94">
        <v>0</v>
      </c>
      <c r="O21" s="95">
        <v>0</v>
      </c>
      <c r="P21" s="95">
        <v>0</v>
      </c>
      <c r="Q21" s="95">
        <v>0</v>
      </c>
      <c r="R21" s="95">
        <v>0</v>
      </c>
      <c r="S21" s="95">
        <v>0</v>
      </c>
      <c r="T21" s="95">
        <v>0</v>
      </c>
      <c r="U21" s="95">
        <v>0</v>
      </c>
      <c r="V21" s="95">
        <v>0</v>
      </c>
      <c r="W21" s="95">
        <v>0</v>
      </c>
      <c r="X21" s="95">
        <v>0</v>
      </c>
      <c r="Y21" s="95">
        <v>0</v>
      </c>
      <c r="Z21" s="95">
        <v>0</v>
      </c>
      <c r="AA21" s="95">
        <v>0</v>
      </c>
      <c r="AB21" s="95">
        <v>0</v>
      </c>
      <c r="AC21" s="95">
        <v>0</v>
      </c>
      <c r="AD21" s="95">
        <v>0</v>
      </c>
      <c r="AE21" s="95">
        <v>0</v>
      </c>
      <c r="AF21" s="95">
        <v>0</v>
      </c>
      <c r="AG21" s="95">
        <v>0</v>
      </c>
      <c r="AH21" s="95">
        <v>0</v>
      </c>
      <c r="AI21" s="95">
        <v>0</v>
      </c>
      <c r="AJ21" s="95">
        <v>0</v>
      </c>
      <c r="AK21" s="95">
        <v>0</v>
      </c>
      <c r="AL21" s="95">
        <v>0</v>
      </c>
      <c r="AM21" s="95">
        <v>0</v>
      </c>
      <c r="AN21" s="95">
        <v>0</v>
      </c>
      <c r="AO21" s="95">
        <v>0</v>
      </c>
      <c r="AP21" s="95">
        <v>0</v>
      </c>
      <c r="AQ21" s="95">
        <v>0</v>
      </c>
      <c r="AR21" s="95">
        <v>0</v>
      </c>
      <c r="AS21" s="95">
        <v>0</v>
      </c>
      <c r="AT21" s="95">
        <v>0</v>
      </c>
      <c r="AU21" s="95">
        <v>0</v>
      </c>
      <c r="AV21" s="95">
        <v>0</v>
      </c>
      <c r="AW21" s="95">
        <v>0</v>
      </c>
      <c r="AX21" s="95">
        <v>0</v>
      </c>
      <c r="AY21" s="95">
        <v>0</v>
      </c>
      <c r="AZ21" s="95">
        <v>0</v>
      </c>
      <c r="BA21" s="95">
        <v>0</v>
      </c>
      <c r="BB21" s="95">
        <v>0</v>
      </c>
      <c r="BC21" s="95">
        <v>0</v>
      </c>
      <c r="BD21" s="95">
        <v>0</v>
      </c>
      <c r="BE21" s="95">
        <v>0</v>
      </c>
      <c r="BF21" s="95">
        <v>0</v>
      </c>
      <c r="BG21" s="95">
        <v>0</v>
      </c>
      <c r="BH21" s="95">
        <v>0</v>
      </c>
      <c r="BI21" s="95">
        <v>0</v>
      </c>
      <c r="BJ21" s="95">
        <v>0</v>
      </c>
      <c r="BK21" s="95">
        <v>0</v>
      </c>
      <c r="BL21" s="95">
        <v>0</v>
      </c>
      <c r="BM21" s="95">
        <v>0</v>
      </c>
      <c r="BN21" s="95">
        <v>0</v>
      </c>
      <c r="BO21" s="95">
        <v>0</v>
      </c>
      <c r="BP21" s="95">
        <v>0</v>
      </c>
      <c r="BQ21" s="95">
        <v>0</v>
      </c>
      <c r="BR21" s="95">
        <v>0</v>
      </c>
      <c r="BS21" s="95">
        <v>0</v>
      </c>
      <c r="BT21" s="95">
        <v>0</v>
      </c>
      <c r="BU21" s="95">
        <v>0</v>
      </c>
      <c r="BV21" s="95">
        <v>0</v>
      </c>
      <c r="BW21" s="95">
        <v>0</v>
      </c>
      <c r="BX21" s="95">
        <v>0</v>
      </c>
      <c r="BY21" s="95">
        <v>0</v>
      </c>
      <c r="BZ21" s="95">
        <v>0</v>
      </c>
      <c r="CA21" s="95">
        <v>0</v>
      </c>
      <c r="CB21" s="95">
        <v>0</v>
      </c>
      <c r="CC21" s="95">
        <v>0</v>
      </c>
      <c r="CD21" s="95">
        <v>0</v>
      </c>
      <c r="CE21" s="95">
        <v>0</v>
      </c>
      <c r="CF21" s="95">
        <v>0</v>
      </c>
      <c r="CG21" s="95">
        <v>0</v>
      </c>
      <c r="CH21" s="95">
        <v>0</v>
      </c>
      <c r="CI21" s="95">
        <v>0</v>
      </c>
      <c r="CJ21" s="95">
        <v>0</v>
      </c>
      <c r="CK21" s="95">
        <v>0</v>
      </c>
      <c r="CL21" s="95">
        <v>0</v>
      </c>
      <c r="CM21" s="95">
        <v>0</v>
      </c>
      <c r="CN21" s="95">
        <v>0</v>
      </c>
      <c r="CO21" s="95">
        <v>0</v>
      </c>
      <c r="CP21" s="95">
        <v>0</v>
      </c>
      <c r="CQ21" s="95">
        <v>0</v>
      </c>
      <c r="CR21" s="95">
        <v>0</v>
      </c>
      <c r="CS21" s="95">
        <v>0</v>
      </c>
      <c r="CT21" s="95">
        <v>0</v>
      </c>
      <c r="CU21" s="95">
        <v>0</v>
      </c>
      <c r="CV21" s="95">
        <v>0</v>
      </c>
      <c r="CW21" s="95">
        <v>0</v>
      </c>
      <c r="CX21" s="95">
        <v>0</v>
      </c>
      <c r="CY21" s="95">
        <v>0</v>
      </c>
      <c r="CZ21" s="95">
        <v>0</v>
      </c>
      <c r="DA21" s="95">
        <v>0</v>
      </c>
      <c r="DB21" s="95">
        <v>0</v>
      </c>
      <c r="DC21" s="95">
        <v>0</v>
      </c>
      <c r="DD21" s="95">
        <v>0</v>
      </c>
      <c r="DE21" s="95">
        <v>0</v>
      </c>
      <c r="DF21" s="95">
        <v>0</v>
      </c>
      <c r="DG21" s="95">
        <v>0</v>
      </c>
      <c r="DH21" s="95">
        <v>0</v>
      </c>
      <c r="DI21" s="95">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53"/>
      <c r="B1" s="53"/>
      <c r="C1" s="53"/>
      <c r="D1" s="54"/>
      <c r="E1" s="53"/>
      <c r="F1" s="53"/>
      <c r="G1" s="34" t="s">
        <v>289</v>
      </c>
    </row>
    <row r="2" spans="1:7" ht="25.5" customHeight="1">
      <c r="A2" s="30" t="s">
        <v>290</v>
      </c>
      <c r="B2" s="30"/>
      <c r="C2" s="30"/>
      <c r="D2" s="30"/>
      <c r="E2" s="30"/>
      <c r="F2" s="30"/>
      <c r="G2" s="30"/>
    </row>
    <row r="3" spans="1:7" ht="19.5" customHeight="1">
      <c r="A3" s="31" t="s">
        <v>0</v>
      </c>
      <c r="B3" s="32"/>
      <c r="C3" s="32"/>
      <c r="D3" s="32"/>
      <c r="E3" s="56"/>
      <c r="F3" s="56"/>
      <c r="G3" s="34" t="s">
        <v>5</v>
      </c>
    </row>
    <row r="4" spans="1:7" ht="19.5" customHeight="1">
      <c r="A4" s="70" t="s">
        <v>291</v>
      </c>
      <c r="B4" s="71"/>
      <c r="C4" s="71"/>
      <c r="D4" s="72"/>
      <c r="E4" s="79" t="s">
        <v>112</v>
      </c>
      <c r="F4" s="42"/>
      <c r="G4" s="42"/>
    </row>
    <row r="5" spans="1:7" ht="19.5" customHeight="1">
      <c r="A5" s="35" t="s">
        <v>69</v>
      </c>
      <c r="B5" s="37"/>
      <c r="C5" s="80" t="s">
        <v>70</v>
      </c>
      <c r="D5" s="81" t="s">
        <v>193</v>
      </c>
      <c r="E5" s="42" t="s">
        <v>59</v>
      </c>
      <c r="F5" s="39" t="s">
        <v>292</v>
      </c>
      <c r="G5" s="82" t="s">
        <v>293</v>
      </c>
    </row>
    <row r="6" spans="1:7" ht="33.75" customHeight="1">
      <c r="A6" s="44" t="s">
        <v>79</v>
      </c>
      <c r="B6" s="45" t="s">
        <v>80</v>
      </c>
      <c r="C6" s="83"/>
      <c r="D6" s="84"/>
      <c r="E6" s="48"/>
      <c r="F6" s="49"/>
      <c r="G6" s="66"/>
    </row>
    <row r="7" spans="1:7" ht="19.5" customHeight="1">
      <c r="A7" s="50" t="s">
        <v>38</v>
      </c>
      <c r="B7" s="67" t="s">
        <v>38</v>
      </c>
      <c r="C7" s="85" t="s">
        <v>38</v>
      </c>
      <c r="D7" s="50" t="s">
        <v>59</v>
      </c>
      <c r="E7" s="68">
        <f aca="true" t="shared" si="0" ref="E7:E19">SUM(F7:G7)</f>
        <v>2120.54</v>
      </c>
      <c r="F7" s="68">
        <v>1764.75</v>
      </c>
      <c r="G7" s="51">
        <v>355.79</v>
      </c>
    </row>
    <row r="8" spans="1:7" ht="19.5" customHeight="1">
      <c r="A8" s="50" t="s">
        <v>38</v>
      </c>
      <c r="B8" s="67" t="s">
        <v>294</v>
      </c>
      <c r="C8" s="85" t="s">
        <v>38</v>
      </c>
      <c r="D8" s="50" t="s">
        <v>183</v>
      </c>
      <c r="E8" s="68">
        <f t="shared" si="0"/>
        <v>1764.75</v>
      </c>
      <c r="F8" s="68">
        <v>1764.75</v>
      </c>
      <c r="G8" s="51">
        <v>0</v>
      </c>
    </row>
    <row r="9" spans="1:7" ht="19.5" customHeight="1">
      <c r="A9" s="50" t="s">
        <v>294</v>
      </c>
      <c r="B9" s="67" t="s">
        <v>173</v>
      </c>
      <c r="C9" s="85" t="s">
        <v>85</v>
      </c>
      <c r="D9" s="50" t="s">
        <v>295</v>
      </c>
      <c r="E9" s="68">
        <f t="shared" si="0"/>
        <v>852.46</v>
      </c>
      <c r="F9" s="68">
        <v>852.46</v>
      </c>
      <c r="G9" s="51">
        <v>0</v>
      </c>
    </row>
    <row r="10" spans="1:7" ht="19.5" customHeight="1">
      <c r="A10" s="50" t="s">
        <v>294</v>
      </c>
      <c r="B10" s="67" t="s">
        <v>175</v>
      </c>
      <c r="C10" s="85" t="s">
        <v>85</v>
      </c>
      <c r="D10" s="50" t="s">
        <v>296</v>
      </c>
      <c r="E10" s="68">
        <f t="shared" si="0"/>
        <v>99.31</v>
      </c>
      <c r="F10" s="68">
        <v>99.31</v>
      </c>
      <c r="G10" s="51">
        <v>0</v>
      </c>
    </row>
    <row r="11" spans="1:7" ht="19.5" customHeight="1">
      <c r="A11" s="50" t="s">
        <v>294</v>
      </c>
      <c r="B11" s="67" t="s">
        <v>297</v>
      </c>
      <c r="C11" s="85" t="s">
        <v>85</v>
      </c>
      <c r="D11" s="50" t="s">
        <v>298</v>
      </c>
      <c r="E11" s="68">
        <f t="shared" si="0"/>
        <v>650</v>
      </c>
      <c r="F11" s="68">
        <v>650</v>
      </c>
      <c r="G11" s="51">
        <v>0</v>
      </c>
    </row>
    <row r="12" spans="1:7" ht="19.5" customHeight="1">
      <c r="A12" s="50" t="s">
        <v>294</v>
      </c>
      <c r="B12" s="67" t="s">
        <v>299</v>
      </c>
      <c r="C12" s="85" t="s">
        <v>85</v>
      </c>
      <c r="D12" s="50" t="s">
        <v>300</v>
      </c>
      <c r="E12" s="68">
        <f t="shared" si="0"/>
        <v>162.98</v>
      </c>
      <c r="F12" s="68">
        <v>162.98</v>
      </c>
      <c r="G12" s="51">
        <v>0</v>
      </c>
    </row>
    <row r="13" spans="1:7" ht="19.5" customHeight="1">
      <c r="A13" s="50" t="s">
        <v>38</v>
      </c>
      <c r="B13" s="67" t="s">
        <v>301</v>
      </c>
      <c r="C13" s="85" t="s">
        <v>38</v>
      </c>
      <c r="D13" s="50" t="s">
        <v>184</v>
      </c>
      <c r="E13" s="68">
        <f t="shared" si="0"/>
        <v>355.79</v>
      </c>
      <c r="F13" s="68">
        <v>0</v>
      </c>
      <c r="G13" s="51">
        <v>355.79</v>
      </c>
    </row>
    <row r="14" spans="1:7" ht="19.5" customHeight="1">
      <c r="A14" s="50" t="s">
        <v>301</v>
      </c>
      <c r="B14" s="67" t="s">
        <v>302</v>
      </c>
      <c r="C14" s="85" t="s">
        <v>85</v>
      </c>
      <c r="D14" s="50" t="s">
        <v>303</v>
      </c>
      <c r="E14" s="68">
        <f t="shared" si="0"/>
        <v>111.63</v>
      </c>
      <c r="F14" s="68">
        <v>0</v>
      </c>
      <c r="G14" s="51">
        <v>111.63</v>
      </c>
    </row>
    <row r="15" spans="1:7" ht="19.5" customHeight="1">
      <c r="A15" s="50" t="s">
        <v>301</v>
      </c>
      <c r="B15" s="67" t="s">
        <v>304</v>
      </c>
      <c r="C15" s="85" t="s">
        <v>85</v>
      </c>
      <c r="D15" s="50" t="s">
        <v>305</v>
      </c>
      <c r="E15" s="68">
        <f t="shared" si="0"/>
        <v>69.17</v>
      </c>
      <c r="F15" s="68">
        <v>0</v>
      </c>
      <c r="G15" s="51">
        <v>69.17</v>
      </c>
    </row>
    <row r="16" spans="1:7" ht="19.5" customHeight="1">
      <c r="A16" s="50" t="s">
        <v>301</v>
      </c>
      <c r="B16" s="67" t="s">
        <v>306</v>
      </c>
      <c r="C16" s="85" t="s">
        <v>85</v>
      </c>
      <c r="D16" s="50" t="s">
        <v>307</v>
      </c>
      <c r="E16" s="68">
        <f t="shared" si="0"/>
        <v>149</v>
      </c>
      <c r="F16" s="68">
        <v>0</v>
      </c>
      <c r="G16" s="51">
        <v>149</v>
      </c>
    </row>
    <row r="17" spans="1:7" ht="19.5" customHeight="1">
      <c r="A17" s="50" t="s">
        <v>301</v>
      </c>
      <c r="B17" s="67" t="s">
        <v>308</v>
      </c>
      <c r="C17" s="85" t="s">
        <v>85</v>
      </c>
      <c r="D17" s="50" t="s">
        <v>309</v>
      </c>
      <c r="E17" s="68">
        <f t="shared" si="0"/>
        <v>20</v>
      </c>
      <c r="F17" s="68">
        <v>0</v>
      </c>
      <c r="G17" s="51">
        <v>20</v>
      </c>
    </row>
    <row r="18" spans="1:7" ht="19.5" customHeight="1">
      <c r="A18" s="50" t="s">
        <v>301</v>
      </c>
      <c r="B18" s="67" t="s">
        <v>310</v>
      </c>
      <c r="C18" s="85" t="s">
        <v>85</v>
      </c>
      <c r="D18" s="50" t="s">
        <v>311</v>
      </c>
      <c r="E18" s="68">
        <f t="shared" si="0"/>
        <v>1.14</v>
      </c>
      <c r="F18" s="68">
        <v>0</v>
      </c>
      <c r="G18" s="51">
        <v>1.14</v>
      </c>
    </row>
    <row r="19" spans="1:7" ht="19.5" customHeight="1">
      <c r="A19" s="50" t="s">
        <v>301</v>
      </c>
      <c r="B19" s="67" t="s">
        <v>312</v>
      </c>
      <c r="C19" s="85" t="s">
        <v>85</v>
      </c>
      <c r="D19" s="50" t="s">
        <v>313</v>
      </c>
      <c r="E19" s="68">
        <f t="shared" si="0"/>
        <v>4.85</v>
      </c>
      <c r="F19" s="68">
        <v>0</v>
      </c>
      <c r="G19" s="51">
        <v>4.85</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27"/>
      <c r="B1" s="28"/>
      <c r="C1" s="28"/>
      <c r="D1" s="28"/>
      <c r="E1" s="28"/>
      <c r="F1" s="29" t="s">
        <v>314</v>
      </c>
    </row>
    <row r="2" spans="1:6" ht="19.5" customHeight="1">
      <c r="A2" s="30" t="s">
        <v>315</v>
      </c>
      <c r="B2" s="30"/>
      <c r="C2" s="30"/>
      <c r="D2" s="30"/>
      <c r="E2" s="30"/>
      <c r="F2" s="30"/>
    </row>
    <row r="3" spans="1:6" ht="19.5" customHeight="1">
      <c r="A3" s="31" t="s">
        <v>0</v>
      </c>
      <c r="B3" s="32"/>
      <c r="C3" s="32"/>
      <c r="D3" s="74"/>
      <c r="E3" s="74"/>
      <c r="F3" s="34" t="s">
        <v>5</v>
      </c>
    </row>
    <row r="4" spans="1:6" ht="19.5" customHeight="1">
      <c r="A4" s="35" t="s">
        <v>69</v>
      </c>
      <c r="B4" s="36"/>
      <c r="C4" s="37"/>
      <c r="D4" s="75" t="s">
        <v>70</v>
      </c>
      <c r="E4" s="57" t="s">
        <v>316</v>
      </c>
      <c r="F4" s="39" t="s">
        <v>72</v>
      </c>
    </row>
    <row r="5" spans="1:6" ht="19.5" customHeight="1">
      <c r="A5" s="43" t="s">
        <v>79</v>
      </c>
      <c r="B5" s="44" t="s">
        <v>80</v>
      </c>
      <c r="C5" s="45" t="s">
        <v>81</v>
      </c>
      <c r="D5" s="76"/>
      <c r="E5" s="57"/>
      <c r="F5" s="39"/>
    </row>
    <row r="6" spans="1:6" ht="19.5" customHeight="1">
      <c r="A6" s="67" t="s">
        <v>38</v>
      </c>
      <c r="B6" s="67" t="s">
        <v>38</v>
      </c>
      <c r="C6" s="67" t="s">
        <v>38</v>
      </c>
      <c r="D6" s="77" t="s">
        <v>38</v>
      </c>
      <c r="E6" s="77" t="s">
        <v>59</v>
      </c>
      <c r="F6" s="78">
        <v>7887.14</v>
      </c>
    </row>
    <row r="7" spans="1:6" ht="19.5" customHeight="1">
      <c r="A7" s="67" t="s">
        <v>38</v>
      </c>
      <c r="B7" s="67" t="s">
        <v>38</v>
      </c>
      <c r="C7" s="67" t="s">
        <v>38</v>
      </c>
      <c r="D7" s="77" t="s">
        <v>38</v>
      </c>
      <c r="E7" s="77" t="s">
        <v>86</v>
      </c>
      <c r="F7" s="78">
        <v>3893</v>
      </c>
    </row>
    <row r="8" spans="1:6" ht="19.5" customHeight="1">
      <c r="A8" s="67" t="s">
        <v>82</v>
      </c>
      <c r="B8" s="67" t="s">
        <v>83</v>
      </c>
      <c r="C8" s="67" t="s">
        <v>84</v>
      </c>
      <c r="D8" s="77" t="s">
        <v>85</v>
      </c>
      <c r="E8" s="77" t="s">
        <v>317</v>
      </c>
      <c r="F8" s="78">
        <v>14</v>
      </c>
    </row>
    <row r="9" spans="1:6" ht="19.5" customHeight="1">
      <c r="A9" s="67" t="s">
        <v>82</v>
      </c>
      <c r="B9" s="67" t="s">
        <v>83</v>
      </c>
      <c r="C9" s="67" t="s">
        <v>84</v>
      </c>
      <c r="D9" s="77" t="s">
        <v>85</v>
      </c>
      <c r="E9" s="77" t="s">
        <v>318</v>
      </c>
      <c r="F9" s="78">
        <v>37.5</v>
      </c>
    </row>
    <row r="10" spans="1:6" ht="19.5" customHeight="1">
      <c r="A10" s="67" t="s">
        <v>82</v>
      </c>
      <c r="B10" s="67" t="s">
        <v>83</v>
      </c>
      <c r="C10" s="67" t="s">
        <v>84</v>
      </c>
      <c r="D10" s="77" t="s">
        <v>85</v>
      </c>
      <c r="E10" s="77" t="s">
        <v>319</v>
      </c>
      <c r="F10" s="78">
        <v>1245</v>
      </c>
    </row>
    <row r="11" spans="1:6" ht="19.5" customHeight="1">
      <c r="A11" s="67" t="s">
        <v>82</v>
      </c>
      <c r="B11" s="67" t="s">
        <v>83</v>
      </c>
      <c r="C11" s="67" t="s">
        <v>84</v>
      </c>
      <c r="D11" s="77" t="s">
        <v>85</v>
      </c>
      <c r="E11" s="77" t="s">
        <v>320</v>
      </c>
      <c r="F11" s="78">
        <v>1583</v>
      </c>
    </row>
    <row r="12" spans="1:6" ht="19.5" customHeight="1">
      <c r="A12" s="67" t="s">
        <v>82</v>
      </c>
      <c r="B12" s="67" t="s">
        <v>83</v>
      </c>
      <c r="C12" s="67" t="s">
        <v>84</v>
      </c>
      <c r="D12" s="77" t="s">
        <v>85</v>
      </c>
      <c r="E12" s="77" t="s">
        <v>321</v>
      </c>
      <c r="F12" s="78">
        <v>37.5</v>
      </c>
    </row>
    <row r="13" spans="1:6" ht="19.5" customHeight="1">
      <c r="A13" s="67" t="s">
        <v>82</v>
      </c>
      <c r="B13" s="67" t="s">
        <v>83</v>
      </c>
      <c r="C13" s="67" t="s">
        <v>84</v>
      </c>
      <c r="D13" s="77" t="s">
        <v>85</v>
      </c>
      <c r="E13" s="77" t="s">
        <v>322</v>
      </c>
      <c r="F13" s="78">
        <v>615</v>
      </c>
    </row>
    <row r="14" spans="1:6" ht="19.5" customHeight="1">
      <c r="A14" s="67" t="s">
        <v>82</v>
      </c>
      <c r="B14" s="67" t="s">
        <v>83</v>
      </c>
      <c r="C14" s="67" t="s">
        <v>84</v>
      </c>
      <c r="D14" s="77" t="s">
        <v>85</v>
      </c>
      <c r="E14" s="77" t="s">
        <v>323</v>
      </c>
      <c r="F14" s="78">
        <v>201</v>
      </c>
    </row>
    <row r="15" spans="1:6" ht="19.5" customHeight="1">
      <c r="A15" s="67" t="s">
        <v>82</v>
      </c>
      <c r="B15" s="67" t="s">
        <v>83</v>
      </c>
      <c r="C15" s="67" t="s">
        <v>84</v>
      </c>
      <c r="D15" s="77" t="s">
        <v>85</v>
      </c>
      <c r="E15" s="77" t="s">
        <v>324</v>
      </c>
      <c r="F15" s="78">
        <v>160</v>
      </c>
    </row>
    <row r="16" spans="1:6" ht="19.5" customHeight="1">
      <c r="A16" s="67" t="s">
        <v>38</v>
      </c>
      <c r="B16" s="67" t="s">
        <v>38</v>
      </c>
      <c r="C16" s="67" t="s">
        <v>38</v>
      </c>
      <c r="D16" s="77" t="s">
        <v>38</v>
      </c>
      <c r="E16" s="77" t="s">
        <v>90</v>
      </c>
      <c r="F16" s="78">
        <v>233.3</v>
      </c>
    </row>
    <row r="17" spans="1:6" ht="19.5" customHeight="1">
      <c r="A17" s="67" t="s">
        <v>82</v>
      </c>
      <c r="B17" s="67" t="s">
        <v>83</v>
      </c>
      <c r="C17" s="67" t="s">
        <v>89</v>
      </c>
      <c r="D17" s="77" t="s">
        <v>85</v>
      </c>
      <c r="E17" s="77" t="s">
        <v>325</v>
      </c>
      <c r="F17" s="78">
        <v>233.3</v>
      </c>
    </row>
    <row r="18" spans="1:6" ht="19.5" customHeight="1">
      <c r="A18" s="67" t="s">
        <v>38</v>
      </c>
      <c r="B18" s="67" t="s">
        <v>38</v>
      </c>
      <c r="C18" s="67" t="s">
        <v>38</v>
      </c>
      <c r="D18" s="77" t="s">
        <v>38</v>
      </c>
      <c r="E18" s="77" t="s">
        <v>92</v>
      </c>
      <c r="F18" s="78">
        <v>3740.84</v>
      </c>
    </row>
    <row r="19" spans="1:6" ht="19.5" customHeight="1">
      <c r="A19" s="67" t="s">
        <v>82</v>
      </c>
      <c r="B19" s="67" t="s">
        <v>83</v>
      </c>
      <c r="C19" s="67" t="s">
        <v>91</v>
      </c>
      <c r="D19" s="77" t="s">
        <v>85</v>
      </c>
      <c r="E19" s="77" t="s">
        <v>326</v>
      </c>
      <c r="F19" s="78">
        <v>48</v>
      </c>
    </row>
    <row r="20" spans="1:6" ht="19.5" customHeight="1">
      <c r="A20" s="67" t="s">
        <v>82</v>
      </c>
      <c r="B20" s="67" t="s">
        <v>83</v>
      </c>
      <c r="C20" s="67" t="s">
        <v>91</v>
      </c>
      <c r="D20" s="77" t="s">
        <v>85</v>
      </c>
      <c r="E20" s="77" t="s">
        <v>327</v>
      </c>
      <c r="F20" s="78">
        <v>30</v>
      </c>
    </row>
    <row r="21" spans="1:6" ht="19.5" customHeight="1">
      <c r="A21" s="67" t="s">
        <v>82</v>
      </c>
      <c r="B21" s="67" t="s">
        <v>83</v>
      </c>
      <c r="C21" s="67" t="s">
        <v>91</v>
      </c>
      <c r="D21" s="77" t="s">
        <v>85</v>
      </c>
      <c r="E21" s="77" t="s">
        <v>328</v>
      </c>
      <c r="F21" s="78">
        <v>66.84</v>
      </c>
    </row>
    <row r="22" spans="1:6" ht="19.5" customHeight="1">
      <c r="A22" s="67" t="s">
        <v>82</v>
      </c>
      <c r="B22" s="67" t="s">
        <v>83</v>
      </c>
      <c r="C22" s="67" t="s">
        <v>91</v>
      </c>
      <c r="D22" s="77" t="s">
        <v>85</v>
      </c>
      <c r="E22" s="77" t="s">
        <v>329</v>
      </c>
      <c r="F22" s="78">
        <v>48</v>
      </c>
    </row>
    <row r="23" spans="1:6" ht="19.5" customHeight="1">
      <c r="A23" s="67" t="s">
        <v>82</v>
      </c>
      <c r="B23" s="67" t="s">
        <v>83</v>
      </c>
      <c r="C23" s="67" t="s">
        <v>91</v>
      </c>
      <c r="D23" s="77" t="s">
        <v>85</v>
      </c>
      <c r="E23" s="77" t="s">
        <v>330</v>
      </c>
      <c r="F23" s="78">
        <v>43</v>
      </c>
    </row>
    <row r="24" spans="1:6" ht="19.5" customHeight="1">
      <c r="A24" s="67" t="s">
        <v>82</v>
      </c>
      <c r="B24" s="67" t="s">
        <v>83</v>
      </c>
      <c r="C24" s="67" t="s">
        <v>91</v>
      </c>
      <c r="D24" s="77" t="s">
        <v>85</v>
      </c>
      <c r="E24" s="77" t="s">
        <v>331</v>
      </c>
      <c r="F24" s="78">
        <v>1538</v>
      </c>
    </row>
    <row r="25" spans="1:6" ht="19.5" customHeight="1">
      <c r="A25" s="67" t="s">
        <v>82</v>
      </c>
      <c r="B25" s="67" t="s">
        <v>83</v>
      </c>
      <c r="C25" s="67" t="s">
        <v>91</v>
      </c>
      <c r="D25" s="77" t="s">
        <v>85</v>
      </c>
      <c r="E25" s="77" t="s">
        <v>332</v>
      </c>
      <c r="F25" s="78">
        <v>48</v>
      </c>
    </row>
    <row r="26" spans="1:6" ht="19.5" customHeight="1">
      <c r="A26" s="67" t="s">
        <v>82</v>
      </c>
      <c r="B26" s="67" t="s">
        <v>83</v>
      </c>
      <c r="C26" s="67" t="s">
        <v>91</v>
      </c>
      <c r="D26" s="77" t="s">
        <v>85</v>
      </c>
      <c r="E26" s="77" t="s">
        <v>333</v>
      </c>
      <c r="F26" s="78">
        <v>46</v>
      </c>
    </row>
    <row r="27" spans="1:6" ht="19.5" customHeight="1">
      <c r="A27" s="67" t="s">
        <v>82</v>
      </c>
      <c r="B27" s="67" t="s">
        <v>83</v>
      </c>
      <c r="C27" s="67" t="s">
        <v>91</v>
      </c>
      <c r="D27" s="77" t="s">
        <v>85</v>
      </c>
      <c r="E27" s="77" t="s">
        <v>334</v>
      </c>
      <c r="F27" s="78">
        <v>1873</v>
      </c>
    </row>
    <row r="28" spans="1:6" ht="19.5" customHeight="1">
      <c r="A28" s="67" t="s">
        <v>38</v>
      </c>
      <c r="B28" s="67" t="s">
        <v>38</v>
      </c>
      <c r="C28" s="67" t="s">
        <v>38</v>
      </c>
      <c r="D28" s="77" t="s">
        <v>38</v>
      </c>
      <c r="E28" s="77" t="s">
        <v>96</v>
      </c>
      <c r="F28" s="78">
        <v>20</v>
      </c>
    </row>
    <row r="29" spans="1:6" ht="19.5" customHeight="1">
      <c r="A29" s="67" t="s">
        <v>93</v>
      </c>
      <c r="B29" s="67" t="s">
        <v>94</v>
      </c>
      <c r="C29" s="67" t="s">
        <v>95</v>
      </c>
      <c r="D29" s="77" t="s">
        <v>85</v>
      </c>
      <c r="E29" s="77" t="s">
        <v>335</v>
      </c>
      <c r="F29" s="78">
        <v>20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杨小乔</cp:lastModifiedBy>
  <dcterms:created xsi:type="dcterms:W3CDTF">2021-03-23T08:18:55Z</dcterms:created>
  <dcterms:modified xsi:type="dcterms:W3CDTF">2021-03-23T08:20:36Z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E4CB6E2E97904384A1E8DD4EA64B7967</vt:lpwstr>
  </property>
  <property fmtid="{D5CDD505-2E9C-101B-9397-08002B2CF9AE}" pid="4" name="KSOProductBuildV">
    <vt:lpwstr>2052-11.1.0.10356</vt:lpwstr>
  </property>
</Properties>
</file>