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<sst xmlns="http://schemas.openxmlformats.org/spreadsheetml/2006/main" count="1444" uniqueCount="482">
  <si>
    <t>四川省药品监督管理局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</si>
  <si>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</si>
  <si>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</si>
  <si>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</si>
  <si>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</si>
  <si>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</si>
  <si>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</si>
  <si>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</si>
  <si>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</si>
  <si>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</si>
  <si>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</si>
  <si>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</si>
  <si>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</si>
  <si>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</si>
  <si>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</si>
  <si>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</si>
  <si>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</si>
  <si>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</si>
  <si>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</si>
  <si>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</si>
  <si>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</si>
  <si>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</si>
  <si>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</si>
  <si>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</si>
  <si>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</si>
  <si>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</si>
  <si>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</si>
  <si>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</si>
  <si>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</si>
  <si>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</si>
  <si>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</si>
  <si>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</si>
  <si>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</si>
  <si>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</si>
  <si>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</si>
  <si>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</si>
  <si>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</si>
  <si>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</si>
  <si>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</si>
  <si>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</si>
  <si>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</si>
  <si>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</si>
  <si>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</si>
  <si>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</si>
  <si>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</si>
  <si>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</si>
  <si>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</si>
  <si>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</si>
  <si>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</si>
  <si>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</si>
  <si>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</si>
  <si>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</si>
  <si>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</si>
  <si>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</si>
  <si>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</si>
  <si>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</si>
  <si>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</si>
  <si>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</si>
  <si>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</si>
  <si>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</si>
  <si>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</si>
  <si>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</si>
  <si>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</si>
  <si>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</si>
  <si>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</si>
  <si>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</si>
  <si>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</si>
  <si>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</si>
  <si>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</si>
  <si>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</si>
  <si>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</si>
  <si>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</si>
  <si>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</si>
  <si>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</si>
  <si>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</si>
  <si>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</si>
  <si>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</si>
  <si>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</si>
  <si>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</si>
  <si>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</si>
  <si>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</si>
  <si>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</si>
  <si>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</si>
  <si>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38</t>
  </si>
  <si>
    <t>01</t>
  </si>
  <si>
    <t>335301</t>
  </si>
  <si>
    <t>行政运行</t>
  </si>
  <si>
    <t>02</t>
  </si>
  <si>
    <t>一般行政管理事务</t>
  </si>
  <si>
    <t>12</t>
  </si>
  <si>
    <t>药品事务</t>
  </si>
  <si>
    <t>13</t>
  </si>
  <si>
    <t>医疗器械事务</t>
  </si>
  <si>
    <t>14</t>
  </si>
  <si>
    <t>化妆品事务</t>
  </si>
  <si>
    <t>99</t>
  </si>
  <si>
    <t>其他市场监督管理事务</t>
  </si>
  <si>
    <t>205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</si>
  <si>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</si>
  <si>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</si>
  <si>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</si>
  <si>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</si>
  <si>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</si>
  <si>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</si>
  <si>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</si>
  <si>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</si>
  <si>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</si>
  <si>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</si>
  <si>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</si>
  <si>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</si>
  <si>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</si>
  <si>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</si>
  <si>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</si>
  <si>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</si>
  <si>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</si>
  <si>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</si>
  <si>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</si>
  <si>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</si>
  <si>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</si>
  <si>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</si>
  <si>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</si>
  <si>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</si>
  <si>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</si>
  <si>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</si>
  <si>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</si>
  <si>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</si>
  <si>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</si>
  <si>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</si>
  <si>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</si>
  <si>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</si>
  <si>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</si>
  <si>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</si>
  <si>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</si>
  <si>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</si>
  <si>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</si>
  <si>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</si>
  <si>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</si>
  <si>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</si>
  <si>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</si>
  <si>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</si>
  <si>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</si>
  <si>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</si>
  <si>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</si>
  <si>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</si>
  <si>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</si>
  <si>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</si>
  <si>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</si>
  <si>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</si>
  <si>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</si>
  <si>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</si>
  <si>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</si>
  <si>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</si>
  <si>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</si>
  <si>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</si>
  <si>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</si>
  <si>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</si>
  <si>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</si>
  <si>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</si>
  <si>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</si>
  <si>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</si>
  <si>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</si>
  <si>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</si>
  <si>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</si>
  <si>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</si>
  <si>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</si>
  <si>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</si>
  <si>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</si>
  <si>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</si>
  <si>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</si>
  <si>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</si>
  <si>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</si>
  <si>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</si>
  <si>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</si>
  <si>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</si>
  <si>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</si>
  <si>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</si>
  <si>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</si>
  <si>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</si>
  <si>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</si>
  <si>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</si>
  <si>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</si>
  <si>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</si>
  <si>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</si>
  <si>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</si>
  <si>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</si>
  <si>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</si>
  <si>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</si>
  <si>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</si>
  <si>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04</t>
  </si>
  <si>
    <t xml:space="preserve">  专用材料购置费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</si>
  <si>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</si>
  <si>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</si>
  <si>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</si>
  <si>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</si>
  <si>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</si>
  <si>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</si>
  <si>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</si>
  <si>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</si>
  <si>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</si>
  <si>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公务用车购置</t>
  </si>
  <si>
    <t xml:space="preserve">  设备购置</t>
  </si>
  <si>
    <t>504</t>
  </si>
  <si>
    <t>机关资本性支出（二）</t>
  </si>
  <si>
    <t xml:space="preserve">  大型修缮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</si>
  <si>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</si>
  <si>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</si>
  <si>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</si>
  <si>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</si>
  <si>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</si>
  <si>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</si>
  <si>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</si>
  <si>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</si>
  <si>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</si>
  <si>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</si>
  <si>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</si>
  <si>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</si>
  <si>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</si>
  <si>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</si>
  <si>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</si>
  <si>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</si>
  <si>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</si>
  <si>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</si>
  <si>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</si>
  <si>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</si>
  <si>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</si>
  <si>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</si>
  <si>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</si>
  <si>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</si>
  <si>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</si>
  <si>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</si>
  <si>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</si>
  <si>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</si>
  <si>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</si>
  <si>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</si>
  <si>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</si>
  <si>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</si>
  <si>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</si>
  <si>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</si>
  <si>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</si>
  <si>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</si>
  <si>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</si>
  <si>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</si>
  <si>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</si>
  <si>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</si>
  <si>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</si>
  <si>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</si>
  <si>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</si>
  <si>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</si>
  <si>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</si>
  <si>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</si>
  <si>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</si>
  <si>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</si>
  <si>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</si>
  <si>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</si>
  <si>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</si>
  <si>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</si>
  <si>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</si>
  <si>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</si>
  <si>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</si>
  <si>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</si>
  <si>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</si>
  <si>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</si>
  <si>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</si>
  <si>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</si>
  <si>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</si>
  <si>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</si>
  <si>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</si>
  <si>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</si>
  <si>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</si>
  <si>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</si>
  <si>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</si>
  <si>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</si>
  <si>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</si>
  <si>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</si>
  <si>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</si>
  <si>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</si>
  <si>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</si>
  <si>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</si>
  <si>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</si>
  <si>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</si>
  <si>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</si>
  <si>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</si>
  <si>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</si>
  <si>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</si>
  <si>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</si>
  <si>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</si>
  <si>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</si>
  <si>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</si>
  <si>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</si>
  <si>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</si>
  <si>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</si>
  <si>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</si>
  <si>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</si>
  <si>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</si>
  <si>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</si>
  <si>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</si>
  <si>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</si>
  <si>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</si>
  <si>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</si>
  <si>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</si>
  <si>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</si>
  <si>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</si>
  <si>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</si>
  <si>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</si>
  <si>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 xml:space="preserve">    行政运行</t>
  </si>
  <si>
    <t xml:space="preserve">    一般行政管理事务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</si>
  <si>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</si>
  <si>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</si>
  <si>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</si>
  <si>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</si>
  <si>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</si>
  <si>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</si>
  <si>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</si>
  <si>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</si>
  <si>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</si>
  <si>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</si>
  <si>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</si>
  <si>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</si>
  <si>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</si>
  <si>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</si>
  <si>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</si>
  <si>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</si>
  <si>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</si>
  <si>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</si>
  <si>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</si>
  <si>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</si>
  <si>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</si>
  <si>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</si>
  <si>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</si>
  <si>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</si>
  <si>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</si>
  <si>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</si>
  <si>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</si>
  <si>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</si>
  <si>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</si>
  <si>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</si>
  <si>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</si>
  <si>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</si>
  <si>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</si>
  <si>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</si>
  <si>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</si>
  <si>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</si>
  <si>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</si>
  <si>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</si>
  <si>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</si>
  <si>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</si>
  <si>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07</t>
  </si>
  <si>
    <t xml:space="preserve">  邮电费</t>
  </si>
  <si>
    <t xml:space="preserve">  差旅费</t>
  </si>
  <si>
    <t xml:space="preserve">  维修(护)费</t>
  </si>
  <si>
    <t xml:space="preserve">  14</t>
  </si>
  <si>
    <t xml:space="preserve">  租赁费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</si>
  <si>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</si>
  <si>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</si>
  <si>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</si>
  <si>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</si>
  <si>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</si>
  <si>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</si>
  <si>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</si>
  <si>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</si>
  <si>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</si>
  <si>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</si>
  <si>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</si>
  <si>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>303</t>
  </si>
  <si>
    <t xml:space="preserve">  离休费</t>
  </si>
  <si>
    <t xml:space="preserve">  生活补助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</si>
  <si>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</si>
  <si>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</si>
  <si>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</si>
  <si>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</si>
  <si>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办公用房管理费</t>
  </si>
  <si>
    <t xml:space="preserve">  办公用房租赁费</t>
  </si>
  <si>
    <t xml:space="preserve">  餐饮安全服务</t>
  </si>
  <si>
    <t xml:space="preserve">  机动应急经费</t>
  </si>
  <si>
    <t xml:space="preserve">  设备购置经费</t>
  </si>
  <si>
    <t xml:space="preserve">  书屋运行经费</t>
  </si>
  <si>
    <t xml:space="preserve">  药品专业档案室改造项目</t>
  </si>
  <si>
    <t xml:space="preserve">  云掌通业务费</t>
  </si>
  <si>
    <t xml:space="preserve">  专业档案整理及药品监管年鉴编撰</t>
  </si>
  <si>
    <t xml:space="preserve">  药品抽验</t>
  </si>
  <si>
    <t xml:space="preserve">  药品流通监管飞行检查、日常检查及执法办案（上市后）</t>
  </si>
  <si>
    <t xml:space="preserve">  药品生产监管飞行检查、日常检查和执法办案（上市后）</t>
  </si>
  <si>
    <t xml:space="preserve">  药品许可证检查及注册核查（上市前）</t>
  </si>
  <si>
    <t xml:space="preserve">  中央补助国家药品抽查检验</t>
  </si>
  <si>
    <t xml:space="preserve">  中药（民族药）标准提升</t>
  </si>
  <si>
    <t xml:space="preserve">  医疗器械抽验</t>
  </si>
  <si>
    <t xml:space="preserve">  医疗器械监管飞行检查、日常检查和执法办案（上市后）</t>
  </si>
  <si>
    <t xml:space="preserve">  化妆品抽验</t>
  </si>
  <si>
    <t xml:space="preserve">  化妆品监管日常检查及执法办案（上市后）</t>
  </si>
  <si>
    <t xml:space="preserve">  电视科普宣传</t>
  </si>
  <si>
    <t xml:space="preserve">  队伍能力建设经费</t>
  </si>
  <si>
    <t xml:space="preserve">  法制宣传建设和举报奖励</t>
  </si>
  <si>
    <t xml:space="preserve">  更新改造项目</t>
  </si>
  <si>
    <t xml:space="preserve">  化妆品宣传周及示范创建</t>
  </si>
  <si>
    <t xml:space="preserve">  精准扶贫及藏彝区药品监管</t>
  </si>
  <si>
    <t xml:space="preserve">  科技宣传活动周</t>
  </si>
  <si>
    <t xml:space="preserve">  科普作品推广（户外宣传）</t>
  </si>
  <si>
    <t xml:space="preserve">  科普作品制作（图文设计）</t>
  </si>
  <si>
    <t xml:space="preserve">  律师服务</t>
  </si>
  <si>
    <t xml:space="preserve">  民意调查</t>
  </si>
  <si>
    <t xml:space="preserve">  企业主体责任普法培训</t>
  </si>
  <si>
    <t xml:space="preserve">  全国安全用药（械）主题宣传</t>
  </si>
  <si>
    <t xml:space="preserve">  人事档案整理存储</t>
  </si>
  <si>
    <t xml:space="preserve">  审计业务服务费</t>
  </si>
  <si>
    <t xml:space="preserve">  省局门户网站、办公网络及设备运维</t>
  </si>
  <si>
    <t xml:space="preserve">  省局政务微博微信运营费</t>
  </si>
  <si>
    <t xml:space="preserve">  数据共享交换平台功能扩展项目</t>
  </si>
  <si>
    <t xml:space="preserve">  四川省一体化政务服务平台对接项目</t>
  </si>
  <si>
    <t xml:space="preserve">  信息系统安全等级保护测评项目</t>
  </si>
  <si>
    <t xml:space="preserve">  药品安全报刊宣传专栏</t>
  </si>
  <si>
    <t xml:space="preserve">  药品舆情监测及处置项目</t>
  </si>
  <si>
    <t xml:space="preserve">  业务档案整理</t>
  </si>
  <si>
    <t xml:space="preserve">  疫苗监管质量体系建设</t>
  </si>
  <si>
    <t xml:space="preserve">  疫苗追溯监管系统功能扩展项目</t>
  </si>
  <si>
    <t xml:space="preserve">  执法记录仪采购项目</t>
  </si>
  <si>
    <t xml:space="preserve">  执法执勤车辆购置</t>
  </si>
  <si>
    <t xml:space="preserve">  中央补助药品专项整治</t>
  </si>
  <si>
    <t xml:space="preserve">  专家委员会及决策咨询服务</t>
  </si>
  <si>
    <t xml:space="preserve">  综合信息平台功能升级</t>
  </si>
  <si>
    <t xml:space="preserve">  综合信息平台运维服务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</si>
  <si>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</si>
  <si>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</si>
  <si>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</si>
  <si>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</si>
  <si>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</si>
  <si>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</si>
  <si>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</si>
  <si>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</si>
  <si>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</si>
  <si>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</si>
  <si>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单位:四川省药品监督管理局机关</t>
  </si>
  <si>
    <t>本年政府性基金预算支出</t>
  </si>
  <si>
    <t>无</t>
  </si>
  <si>
    <t>注：此表无数据</t>
  </si>
  <si>
    <t>表4-1</t>
  </si>
  <si>
    <t>政府性基金预算“三公”经费支出预算表</t>
  </si>
  <si>
    <t>四川省药品监督管理局机关</t>
  </si>
  <si>
    <t>表5</t>
  </si>
  <si>
    <t>国有资本经营预算支出预算表</t>
  </si>
  <si>
    <t>本年国有资本经营预算支出</t>
  </si>
  <si>
    <t>表6</t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</si>
  <si>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</si>
  <si>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</si>
  <si>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</si>
  <si>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</si>
  <si>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</si>
  <si>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</si>
  <si>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</si>
  <si>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</si>
  <si>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</si>
  <si>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</si>
  <si>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</si>
  <si>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</si>
  <si>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</si>
  <si>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335301-四川省药品监督管理局</t>
  </si>
  <si>
    <t>按省委要求三年计划两年完成</t>
  </si>
  <si>
    <t>更换设备</t>
  </si>
  <si>
    <t>40%</t>
  </si>
  <si>
    <t>对政务服务能力</t>
  </si>
  <si>
    <t>提升使用水平</t>
  </si>
  <si>
    <t>--</t>
  </si>
  <si>
    <t>达到行业标准情况</t>
  </si>
  <si>
    <t>100%</t>
  </si>
  <si>
    <t>办公更换，满足正常办公使用要求</t>
  </si>
  <si>
    <t>90%</t>
  </si>
  <si>
    <t>完成时效</t>
  </si>
  <si>
    <t>10月底前完成</t>
  </si>
  <si>
    <t>规范民族药标准，研究起草羌彝苗药材标准。</t>
  </si>
  <si>
    <t>开展中药产业研究项目个数</t>
  </si>
  <si>
    <t>48个</t>
  </si>
  <si>
    <t>药品安全有效率</t>
  </si>
  <si>
    <t>民族地区中药发展受益群众满意度</t>
  </si>
  <si>
    <t>70%</t>
  </si>
  <si>
    <t>起草质量</t>
  </si>
  <si>
    <t>80%</t>
  </si>
  <si>
    <t>丰富中药品种</t>
  </si>
  <si>
    <t>为保证全省人民用药安全，加强对全省药品生产批发零售企业进行监管，保障执法执勤数量配置车辆。其中甘孜、阿坝、凉山三州地理环境特殊、气候恶劣、道路交通条件较差，现有车辆无法满足实际工作需求。裸车购置费25万元/台，5台共计125万元，购置税约13万元</t>
  </si>
  <si>
    <t>配置5台执法执勤车辆</t>
  </si>
  <si>
    <t>配置国产化</t>
  </si>
  <si>
    <t>群众对我省药品安全的总体满意度</t>
  </si>
  <si>
    <t>适应药品监管需求</t>
  </si>
  <si>
    <t>每台裸车价不高于25万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</si>
</sst>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6" fontId="0" fillId="0" borderId="0" applyFont="0" applyFill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1" fillId="0" borderId="4" applyNumberFormat="0" applyFill="0" applyAlignment="0" applyProtection="0"/>
    <xf numFmtId="0" fontId="14" fillId="5" borderId="0" applyNumberFormat="0" applyBorder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26" borderId="12" applyNumberFormat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20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6" fillId="43" borderId="14" applyNumberFormat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8" fillId="47" borderId="15" applyNumberFormat="0" applyAlignment="0" applyProtection="0"/>
    <xf numFmtId="0" fontId="28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1" fillId="0" borderId="4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6" borderId="1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3" applyNumberFormat="0" applyFont="0" applyAlignment="0" applyProtection="0"/>
    <xf numFmtId="0" fontId="26" fillId="43" borderId="14" applyNumberFormat="0" applyAlignment="0" applyProtection="0"/>
    <xf numFmtId="0" fontId="23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5"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 vertical="center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righ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 applyProtection="1">
      <alignment horizontal="left" vertical="center" wrapText="1"/>
      <protection/>
    </xf>
    <xf numFmtId="1" fontId="4" fillId="0" borderId="22" xfId="0" applyNumberFormat="1" applyFont="1" applyFill="1" applyBorder="1" applyAlignment="1" applyProtection="1">
      <alignment horizontal="left" vertical="center" wrapText="1"/>
      <protection/>
    </xf>
    <xf numFmtId="180" fontId="4" fillId="0" borderId="19" xfId="0" applyNumberFormat="1" applyFont="1" applyFill="1" applyBorder="1" applyAlignment="1">
      <alignment horizontal="right" vertical="center" wrapText="1"/>
    </xf>
    <xf numFmtId="1" fontId="4" fillId="0" borderId="19" xfId="0" applyNumberFormat="1" applyFont="1" applyFill="1" applyBorder="1" applyAlignment="1">
      <alignment horizontal="left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 applyProtection="1">
      <alignment vertical="center" wrapText="1"/>
      <protection/>
    </xf>
    <xf numFmtId="1" fontId="0" fillId="0" borderId="24" xfId="0" applyNumberFormat="1" applyFont="1" applyFill="1" applyBorder="1" applyAlignment="1" applyProtection="1">
      <alignment vertical="center" wrapText="1"/>
      <protection/>
    </xf>
    <xf numFmtId="1" fontId="0" fillId="0" borderId="25" xfId="0" applyNumberFormat="1" applyFont="1" applyFill="1" applyBorder="1" applyAlignment="1" applyProtection="1">
      <alignment vertical="center" wrapText="1"/>
      <protection/>
    </xf>
    <xf numFmtId="1" fontId="0" fillId="0" borderId="26" xfId="0" applyNumberFormat="1" applyFont="1" applyFill="1" applyBorder="1" applyAlignment="1" applyProtection="1">
      <alignment vertical="center" wrapText="1"/>
      <protection/>
    </xf>
    <xf numFmtId="1" fontId="0" fillId="0" borderId="27" xfId="0" applyNumberFormat="1" applyFont="1" applyFill="1" applyBorder="1" applyAlignment="1" applyProtection="1">
      <alignment vertical="center" wrapText="1"/>
      <protection/>
    </xf>
    <xf numFmtId="1" fontId="0" fillId="0" borderId="2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3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Continuous" vertical="center"/>
      <protection/>
    </xf>
    <xf numFmtId="0" fontId="5" fillId="0" borderId="32" xfId="0" applyNumberFormat="1" applyFont="1" applyFill="1" applyBorder="1" applyAlignment="1" applyProtection="1">
      <alignment horizontal="centerContinuous" vertical="center"/>
      <protection/>
    </xf>
    <xf numFmtId="1" fontId="5" fillId="0" borderId="38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21" xfId="0" applyNumberFormat="1" applyFont="1" applyFill="1" applyBorder="1" applyAlignment="1" applyProtection="1">
      <alignment vertical="center" wrapText="1"/>
      <protection/>
    </xf>
    <xf numFmtId="181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left"/>
      <protection/>
    </xf>
    <xf numFmtId="1" fontId="5" fillId="0" borderId="37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vertical="center" wrapText="1"/>
      <protection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37" xfId="0" applyNumberFormat="1" applyFont="1" applyFill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43" borderId="29" xfId="0" applyNumberFormat="1" applyFont="1" applyFill="1" applyBorder="1" applyAlignment="1" applyProtection="1">
      <alignment horizontal="center" vertical="center"/>
      <protection/>
    </xf>
    <xf numFmtId="0" fontId="5" fillId="43" borderId="30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vertical="center" wrapText="1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0" fontId="5" fillId="43" borderId="31" xfId="0" applyNumberFormat="1" applyFont="1" applyFill="1" applyBorder="1" applyAlignment="1" applyProtection="1">
      <alignment horizontal="center"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5" fillId="43" borderId="0" xfId="0" applyNumberFormat="1" applyFont="1" applyFill="1" applyAlignment="1">
      <alignment/>
    </xf>
    <xf numFmtId="0" fontId="5" fillId="43" borderId="37" xfId="0" applyNumberFormat="1" applyFont="1" applyFill="1" applyBorder="1" applyAlignment="1" applyProtection="1">
      <alignment horizontal="center" vertical="center"/>
      <protection/>
    </xf>
    <xf numFmtId="0" fontId="5" fillId="43" borderId="19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/>
      <protection/>
    </xf>
    <xf numFmtId="0" fontId="5" fillId="43" borderId="34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 applyProtection="1">
      <alignment vertical="center" wrapText="1"/>
      <protection/>
    </xf>
    <xf numFmtId="181" fontId="4" fillId="0" borderId="43" xfId="0" applyNumberFormat="1" applyFont="1" applyFill="1" applyBorder="1" applyAlignment="1" applyProtection="1">
      <alignment vertical="center" wrapText="1"/>
      <protection/>
    </xf>
    <xf numFmtId="181" fontId="4" fillId="0" borderId="35" xfId="0" applyNumberFormat="1" applyFont="1" applyFill="1" applyBorder="1" applyAlignment="1" applyProtection="1">
      <alignment vertical="center" wrapText="1"/>
      <protection/>
    </xf>
    <xf numFmtId="181" fontId="4" fillId="0" borderId="34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1" fontId="4" fillId="0" borderId="33" xfId="0" applyNumberFormat="1" applyFont="1" applyFill="1" applyBorder="1" applyAlignment="1" applyProtection="1">
      <alignment vertical="center" wrapText="1"/>
      <protection/>
    </xf>
    <xf numFmtId="0" fontId="5" fillId="0" borderId="28" xfId="0" applyNumberFormat="1" applyFont="1" applyFill="1" applyBorder="1" applyAlignment="1">
      <alignment vertical="center"/>
    </xf>
    <xf numFmtId="181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5" fillId="0" borderId="45" xfId="0" applyNumberFormat="1" applyFont="1" applyFill="1" applyBorder="1" applyAlignment="1">
      <alignment vertical="center"/>
    </xf>
    <xf numFmtId="181" fontId="4" fillId="0" borderId="45" xfId="0" applyNumberFormat="1" applyFont="1" applyFill="1" applyBorder="1" applyAlignment="1" applyProtection="1">
      <alignment vertical="center" wrapText="1"/>
      <protection/>
    </xf>
    <xf numFmtId="0" fontId="4" fillId="0" borderId="43" xfId="0" applyNumberFormat="1" applyFont="1" applyFill="1" applyBorder="1" applyAlignment="1">
      <alignment vertical="center"/>
    </xf>
    <xf numFmtId="0" fontId="5" fillId="0" borderId="43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181" fontId="4" fillId="0" borderId="43" xfId="0" applyNumberFormat="1" applyFont="1" applyFill="1" applyBorder="1" applyAlignment="1">
      <alignment vertical="center" wrapText="1"/>
    </xf>
    <xf numFmtId="181" fontId="4" fillId="0" borderId="43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7" xfId="0" applyNumberFormat="1" applyFont="1" applyFill="1" applyBorder="1" applyAlignment="1" applyProtection="1">
      <alignment horizontal="center" vertical="center"/>
      <protection/>
    </xf>
    <xf numFmtId="0" fontId="4" fillId="43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43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1" fontId="4" fillId="0" borderId="38" xfId="0" applyNumberFormat="1" applyFont="1" applyFill="1" applyBorder="1" applyAlignment="1" applyProtection="1">
      <alignment vertical="center" wrapText="1"/>
      <protection/>
    </xf>
    <xf numFmtId="0" fontId="5" fillId="43" borderId="21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1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1" fontId="4" fillId="0" borderId="38" xfId="0" applyNumberFormat="1" applyFont="1" applyFill="1" applyBorder="1" applyAlignment="1">
      <alignment horizontal="right" vertical="center" wrapText="1"/>
    </xf>
    <xf numFmtId="181" fontId="4" fillId="0" borderId="38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 wrapText="1"/>
    </xf>
    <xf numFmtId="181" fontId="4" fillId="0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69"/>
    </row>
    <row r="3" ht="63.75" customHeight="1">
      <c r="A3" s="170" t="s">
        <v>0</v>
      </c>
    </row>
    <row r="4" ht="107.25" customHeight="1">
      <c r="A4" s="171" t="s">
        <v>1</v>
      </c>
    </row>
    <row r="5" ht="409.5" customHeight="1" hidden="1">
      <c r="A5" s="172"/>
    </row>
    <row r="6" ht="22.5">
      <c r="A6" s="173"/>
    </row>
    <row r="7" ht="57" customHeight="1">
      <c r="A7" s="173"/>
    </row>
    <row r="8" ht="78" customHeight="1"/>
    <row r="9" ht="82.5" customHeight="1">
      <c r="A9" s="174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F6" sqref="F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4"/>
      <c r="B1" s="44"/>
      <c r="C1" s="44"/>
      <c r="D1" s="44"/>
      <c r="E1" s="45"/>
      <c r="F1" s="44"/>
      <c r="G1" s="44"/>
      <c r="H1" s="25" t="s">
        <v>420</v>
      </c>
    </row>
    <row r="2" spans="1:8" ht="25.5" customHeight="1">
      <c r="A2" s="21" t="s">
        <v>421</v>
      </c>
      <c r="B2" s="21"/>
      <c r="C2" s="21"/>
      <c r="D2" s="21"/>
      <c r="E2" s="21"/>
      <c r="F2" s="21"/>
      <c r="G2" s="21"/>
      <c r="H2" s="21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25" t="s">
        <v>5</v>
      </c>
    </row>
    <row r="4" spans="1:8" ht="19.5" customHeight="1">
      <c r="A4" s="48" t="s">
        <v>422</v>
      </c>
      <c r="B4" s="48" t="s">
        <v>423</v>
      </c>
      <c r="C4" s="30" t="s">
        <v>424</v>
      </c>
      <c r="D4" s="30"/>
      <c r="E4" s="40"/>
      <c r="F4" s="40"/>
      <c r="G4" s="40"/>
      <c r="H4" s="30"/>
    </row>
    <row r="5" spans="1:8" ht="19.5" customHeight="1">
      <c r="A5" s="48"/>
      <c r="B5" s="48"/>
      <c r="C5" s="49" t="s">
        <v>59</v>
      </c>
      <c r="D5" s="32" t="s">
        <v>243</v>
      </c>
      <c r="E5" s="61" t="s">
        <v>425</v>
      </c>
      <c r="F5" s="62"/>
      <c r="G5" s="63"/>
      <c r="H5" s="64" t="s">
        <v>248</v>
      </c>
    </row>
    <row r="6" spans="1:8" ht="33.75" customHeight="1">
      <c r="A6" s="38"/>
      <c r="B6" s="38"/>
      <c r="C6" s="53"/>
      <c r="D6" s="39"/>
      <c r="E6" s="54" t="s">
        <v>74</v>
      </c>
      <c r="F6" s="55" t="s">
        <v>426</v>
      </c>
      <c r="G6" s="56" t="s">
        <v>427</v>
      </c>
      <c r="H6" s="57"/>
    </row>
    <row r="7" spans="1:8" ht="19.5" customHeight="1">
      <c r="A7" s="41" t="s">
        <v>85</v>
      </c>
      <c r="B7" s="58" t="s">
        <v>0</v>
      </c>
      <c r="C7" s="43">
        <f>SUM(D7,F7:H7)</f>
        <v>134</v>
      </c>
      <c r="D7" s="59">
        <v>0</v>
      </c>
      <c r="E7" s="59">
        <f>SUM(F7:G7)</f>
        <v>125</v>
      </c>
      <c r="F7" s="59">
        <v>125</v>
      </c>
      <c r="G7" s="42">
        <v>0</v>
      </c>
      <c r="H7" s="60">
        <v>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33" sqref="E3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428</v>
      </c>
    </row>
    <row r="2" spans="1:8" ht="19.5" customHeight="1">
      <c r="A2" s="21" t="s">
        <v>429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430</v>
      </c>
      <c r="B3" s="23"/>
      <c r="C3" s="23"/>
      <c r="D3" s="23"/>
      <c r="E3" s="23"/>
      <c r="F3" s="24"/>
      <c r="G3" s="24"/>
      <c r="H3" s="25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29" t="s">
        <v>431</v>
      </c>
      <c r="G4" s="30"/>
      <c r="H4" s="30"/>
    </row>
    <row r="5" spans="1:8" ht="19.5" customHeight="1">
      <c r="A5" s="26" t="s">
        <v>69</v>
      </c>
      <c r="B5" s="27"/>
      <c r="C5" s="28"/>
      <c r="D5" s="31" t="s">
        <v>70</v>
      </c>
      <c r="E5" s="32" t="s">
        <v>118</v>
      </c>
      <c r="F5" s="33" t="s">
        <v>59</v>
      </c>
      <c r="G5" s="33" t="s">
        <v>114</v>
      </c>
      <c r="H5" s="30" t="s">
        <v>115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432</v>
      </c>
      <c r="F7" s="42">
        <v>0</v>
      </c>
      <c r="G7" s="43" t="s">
        <v>38</v>
      </c>
      <c r="H7" s="42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aca="true" t="shared" si="0" ref="F7:F16">SUM(G8:H8)</f>
        <v>0</v>
      </c>
      <c r="G8" s="43" t="s">
        <v>38</v>
      </c>
      <c r="H8" s="4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  <row r="17" ht="11.25">
      <c r="A17" t="s">
        <v>433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4"/>
      <c r="B1" s="44"/>
      <c r="C1" s="44"/>
      <c r="D1" s="44"/>
      <c r="E1" s="45"/>
      <c r="F1" s="44"/>
      <c r="G1" s="44"/>
      <c r="H1" s="25" t="s">
        <v>434</v>
      </c>
    </row>
    <row r="2" spans="1:8" ht="25.5" customHeight="1">
      <c r="A2" s="21" t="s">
        <v>435</v>
      </c>
      <c r="B2" s="21"/>
      <c r="C2" s="21"/>
      <c r="D2" s="21"/>
      <c r="E2" s="21"/>
      <c r="F2" s="21"/>
      <c r="G2" s="21"/>
      <c r="H2" s="21"/>
    </row>
    <row r="3" spans="1:8" ht="19.5" customHeight="1">
      <c r="A3" s="46" t="s">
        <v>436</v>
      </c>
      <c r="B3" s="47"/>
      <c r="C3" s="47"/>
      <c r="D3" s="47"/>
      <c r="E3" s="47"/>
      <c r="F3" s="47"/>
      <c r="G3" s="47"/>
      <c r="H3" s="25" t="s">
        <v>5</v>
      </c>
    </row>
    <row r="4" spans="1:8" ht="19.5" customHeight="1">
      <c r="A4" s="48" t="s">
        <v>422</v>
      </c>
      <c r="B4" s="48" t="s">
        <v>423</v>
      </c>
      <c r="C4" s="30" t="s">
        <v>424</v>
      </c>
      <c r="D4" s="30"/>
      <c r="E4" s="30"/>
      <c r="F4" s="30"/>
      <c r="G4" s="30"/>
      <c r="H4" s="30"/>
    </row>
    <row r="5" spans="1:8" ht="19.5" customHeight="1">
      <c r="A5" s="48"/>
      <c r="B5" s="48"/>
      <c r="C5" s="49" t="s">
        <v>59</v>
      </c>
      <c r="D5" s="32" t="s">
        <v>243</v>
      </c>
      <c r="E5" s="50" t="s">
        <v>425</v>
      </c>
      <c r="F5" s="51"/>
      <c r="G5" s="51"/>
      <c r="H5" s="52" t="s">
        <v>248</v>
      </c>
    </row>
    <row r="6" spans="1:8" ht="33.75" customHeight="1">
      <c r="A6" s="38"/>
      <c r="B6" s="38"/>
      <c r="C6" s="53"/>
      <c r="D6" s="39"/>
      <c r="E6" s="54" t="s">
        <v>74</v>
      </c>
      <c r="F6" s="55" t="s">
        <v>426</v>
      </c>
      <c r="G6" s="56" t="s">
        <v>427</v>
      </c>
      <c r="H6" s="57"/>
    </row>
    <row r="7" spans="1:8" ht="19.5" customHeight="1">
      <c r="A7" s="41" t="s">
        <v>38</v>
      </c>
      <c r="B7" s="58" t="s">
        <v>432</v>
      </c>
      <c r="C7" s="43">
        <v>0</v>
      </c>
      <c r="D7" s="59" t="s">
        <v>38</v>
      </c>
      <c r="E7" s="59">
        <f aca="true" t="shared" si="0" ref="E7:E16">SUM(F7:G7)</f>
        <v>0</v>
      </c>
      <c r="F7" s="59" t="s">
        <v>38</v>
      </c>
      <c r="G7" s="42" t="s">
        <v>38</v>
      </c>
      <c r="H7" s="60" t="s">
        <v>38</v>
      </c>
    </row>
    <row r="8" spans="1:8" ht="19.5" customHeight="1">
      <c r="A8" s="41" t="s">
        <v>38</v>
      </c>
      <c r="B8" s="58" t="s">
        <v>38</v>
      </c>
      <c r="C8" s="43">
        <f aca="true" t="shared" si="1" ref="C7:C16">SUM(D8,F8:H8)</f>
        <v>0</v>
      </c>
      <c r="D8" s="59" t="s">
        <v>38</v>
      </c>
      <c r="E8" s="59">
        <f t="shared" si="0"/>
        <v>0</v>
      </c>
      <c r="F8" s="59" t="s">
        <v>38</v>
      </c>
      <c r="G8" s="42" t="s">
        <v>38</v>
      </c>
      <c r="H8" s="60" t="s">
        <v>38</v>
      </c>
    </row>
    <row r="9" spans="1:8" ht="19.5" customHeight="1">
      <c r="A9" s="41" t="s">
        <v>38</v>
      </c>
      <c r="B9" s="58" t="s">
        <v>38</v>
      </c>
      <c r="C9" s="43">
        <f t="shared" si="1"/>
        <v>0</v>
      </c>
      <c r="D9" s="59" t="s">
        <v>38</v>
      </c>
      <c r="E9" s="59">
        <f t="shared" si="0"/>
        <v>0</v>
      </c>
      <c r="F9" s="59" t="s">
        <v>38</v>
      </c>
      <c r="G9" s="42" t="s">
        <v>38</v>
      </c>
      <c r="H9" s="60" t="s">
        <v>38</v>
      </c>
    </row>
    <row r="10" spans="1:8" ht="19.5" customHeight="1">
      <c r="A10" s="41" t="s">
        <v>38</v>
      </c>
      <c r="B10" s="58" t="s">
        <v>38</v>
      </c>
      <c r="C10" s="43">
        <f t="shared" si="1"/>
        <v>0</v>
      </c>
      <c r="D10" s="59" t="s">
        <v>38</v>
      </c>
      <c r="E10" s="59">
        <f t="shared" si="0"/>
        <v>0</v>
      </c>
      <c r="F10" s="59" t="s">
        <v>38</v>
      </c>
      <c r="G10" s="42" t="s">
        <v>38</v>
      </c>
      <c r="H10" s="60" t="s">
        <v>38</v>
      </c>
    </row>
    <row r="11" spans="1:8" ht="19.5" customHeight="1">
      <c r="A11" s="41" t="s">
        <v>38</v>
      </c>
      <c r="B11" s="58" t="s">
        <v>38</v>
      </c>
      <c r="C11" s="43">
        <f t="shared" si="1"/>
        <v>0</v>
      </c>
      <c r="D11" s="59" t="s">
        <v>38</v>
      </c>
      <c r="E11" s="59">
        <f t="shared" si="0"/>
        <v>0</v>
      </c>
      <c r="F11" s="59" t="s">
        <v>38</v>
      </c>
      <c r="G11" s="42" t="s">
        <v>38</v>
      </c>
      <c r="H11" s="60" t="s">
        <v>38</v>
      </c>
    </row>
    <row r="12" spans="1:8" ht="19.5" customHeight="1">
      <c r="A12" s="41" t="s">
        <v>38</v>
      </c>
      <c r="B12" s="58" t="s">
        <v>38</v>
      </c>
      <c r="C12" s="43">
        <f t="shared" si="1"/>
        <v>0</v>
      </c>
      <c r="D12" s="59" t="s">
        <v>38</v>
      </c>
      <c r="E12" s="59">
        <f t="shared" si="0"/>
        <v>0</v>
      </c>
      <c r="F12" s="59" t="s">
        <v>38</v>
      </c>
      <c r="G12" s="42" t="s">
        <v>38</v>
      </c>
      <c r="H12" s="60" t="s">
        <v>38</v>
      </c>
    </row>
    <row r="13" spans="1:8" ht="19.5" customHeight="1">
      <c r="A13" s="41" t="s">
        <v>38</v>
      </c>
      <c r="B13" s="58" t="s">
        <v>38</v>
      </c>
      <c r="C13" s="43">
        <f t="shared" si="1"/>
        <v>0</v>
      </c>
      <c r="D13" s="59" t="s">
        <v>38</v>
      </c>
      <c r="E13" s="59">
        <f t="shared" si="0"/>
        <v>0</v>
      </c>
      <c r="F13" s="59" t="s">
        <v>38</v>
      </c>
      <c r="G13" s="42" t="s">
        <v>38</v>
      </c>
      <c r="H13" s="60" t="s">
        <v>38</v>
      </c>
    </row>
    <row r="14" spans="1:8" ht="19.5" customHeight="1">
      <c r="A14" s="41" t="s">
        <v>38</v>
      </c>
      <c r="B14" s="58" t="s">
        <v>38</v>
      </c>
      <c r="C14" s="43">
        <f t="shared" si="1"/>
        <v>0</v>
      </c>
      <c r="D14" s="59" t="s">
        <v>38</v>
      </c>
      <c r="E14" s="59">
        <f t="shared" si="0"/>
        <v>0</v>
      </c>
      <c r="F14" s="59" t="s">
        <v>38</v>
      </c>
      <c r="G14" s="42" t="s">
        <v>38</v>
      </c>
      <c r="H14" s="60" t="s">
        <v>38</v>
      </c>
    </row>
    <row r="15" spans="1:8" ht="19.5" customHeight="1">
      <c r="A15" s="41" t="s">
        <v>38</v>
      </c>
      <c r="B15" s="58" t="s">
        <v>38</v>
      </c>
      <c r="C15" s="43">
        <f t="shared" si="1"/>
        <v>0</v>
      </c>
      <c r="D15" s="59" t="s">
        <v>38</v>
      </c>
      <c r="E15" s="59">
        <f t="shared" si="0"/>
        <v>0</v>
      </c>
      <c r="F15" s="59" t="s">
        <v>38</v>
      </c>
      <c r="G15" s="42" t="s">
        <v>38</v>
      </c>
      <c r="H15" s="60" t="s">
        <v>38</v>
      </c>
    </row>
    <row r="16" spans="1:8" ht="19.5" customHeight="1">
      <c r="A16" s="41" t="s">
        <v>38</v>
      </c>
      <c r="B16" s="58" t="s">
        <v>38</v>
      </c>
      <c r="C16" s="43">
        <f t="shared" si="1"/>
        <v>0</v>
      </c>
      <c r="D16" s="59" t="s">
        <v>38</v>
      </c>
      <c r="E16" s="59">
        <f t="shared" si="0"/>
        <v>0</v>
      </c>
      <c r="F16" s="59" t="s">
        <v>38</v>
      </c>
      <c r="G16" s="42" t="s">
        <v>38</v>
      </c>
      <c r="H16" s="60" t="s">
        <v>38</v>
      </c>
    </row>
    <row r="17" ht="11.25">
      <c r="A17" t="s">
        <v>433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437</v>
      </c>
    </row>
    <row r="2" spans="1:8" ht="19.5" customHeight="1">
      <c r="A2" s="21" t="s">
        <v>438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436</v>
      </c>
      <c r="B3" s="23"/>
      <c r="C3" s="23"/>
      <c r="D3" s="23"/>
      <c r="E3" s="23"/>
      <c r="F3" s="24"/>
      <c r="G3" s="24"/>
      <c r="H3" s="25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29" t="s">
        <v>439</v>
      </c>
      <c r="G4" s="30"/>
      <c r="H4" s="30"/>
    </row>
    <row r="5" spans="1:8" ht="19.5" customHeight="1">
      <c r="A5" s="26" t="s">
        <v>69</v>
      </c>
      <c r="B5" s="27"/>
      <c r="C5" s="28"/>
      <c r="D5" s="31" t="s">
        <v>70</v>
      </c>
      <c r="E5" s="32" t="s">
        <v>118</v>
      </c>
      <c r="F5" s="33" t="s">
        <v>59</v>
      </c>
      <c r="G5" s="33" t="s">
        <v>114</v>
      </c>
      <c r="H5" s="30" t="s">
        <v>115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432</v>
      </c>
      <c r="F7" s="42">
        <v>0</v>
      </c>
      <c r="G7" s="43" t="s">
        <v>38</v>
      </c>
      <c r="H7" s="42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aca="true" t="shared" si="0" ref="F7:F16">SUM(G8:H8)</f>
        <v>0</v>
      </c>
      <c r="G8" s="43" t="s">
        <v>38</v>
      </c>
      <c r="H8" s="4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  <row r="17" ht="11.25">
      <c r="A17" t="s">
        <v>433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F24" sqref="F24"/>
    </sheetView>
  </sheetViews>
  <sheetFormatPr defaultColWidth="9.33203125" defaultRowHeight="11.25"/>
  <cols>
    <col min="1" max="1" width="1.83203125" style="1" customWidth="1"/>
    <col min="2" max="2" width="30.66015625" style="1" customWidth="1"/>
    <col min="3" max="5" width="10.16015625" style="1" customWidth="1"/>
    <col min="6" max="6" width="35" style="1" customWidth="1"/>
    <col min="7" max="7" width="28.16015625" style="1" customWidth="1"/>
    <col min="8" max="8" width="14" style="1" customWidth="1"/>
    <col min="9" max="9" width="18.16015625" style="1" customWidth="1"/>
    <col min="10" max="10" width="13.83203125" style="1" customWidth="1"/>
    <col min="11" max="11" width="19.83203125" style="1" customWidth="1"/>
    <col min="12" max="12" width="7.83203125" style="1" customWidth="1"/>
    <col min="13" max="16384" width="9.33203125" style="1" customWidth="1"/>
  </cols>
  <sheetData>
    <row r="1" s="1" customFormat="1" ht="18" customHeight="1">
      <c r="L1" s="17" t="s">
        <v>440</v>
      </c>
    </row>
    <row r="2" spans="1:12" s="1" customFormat="1" ht="49.5" customHeight="1">
      <c r="A2" s="2" t="s">
        <v>441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7" customHeight="1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20.25" customHeight="1">
      <c r="A4" s="4" t="s">
        <v>442</v>
      </c>
      <c r="B4" s="4"/>
      <c r="C4" s="4" t="s">
        <v>443</v>
      </c>
      <c r="D4" s="4"/>
      <c r="E4" s="4"/>
      <c r="F4" s="4" t="s">
        <v>444</v>
      </c>
      <c r="G4" s="4" t="s">
        <v>445</v>
      </c>
      <c r="H4" s="4"/>
      <c r="I4" s="4"/>
      <c r="J4" s="4"/>
      <c r="K4" s="4"/>
      <c r="L4" s="4"/>
    </row>
    <row r="5" spans="1:12" s="1" customFormat="1" ht="20.25" customHeight="1">
      <c r="A5" s="4"/>
      <c r="B5" s="4"/>
      <c r="C5" s="4"/>
      <c r="D5" s="4"/>
      <c r="E5" s="4"/>
      <c r="F5" s="4"/>
      <c r="G5" s="4" t="s">
        <v>446</v>
      </c>
      <c r="H5" s="4"/>
      <c r="I5" s="4" t="s">
        <v>447</v>
      </c>
      <c r="J5" s="4"/>
      <c r="K5" s="4" t="s">
        <v>448</v>
      </c>
      <c r="L5" s="4"/>
    </row>
    <row r="6" spans="1:12" s="1" customFormat="1" ht="20.25" customHeight="1">
      <c r="A6" s="5"/>
      <c r="B6" s="5"/>
      <c r="C6" s="4" t="s">
        <v>449</v>
      </c>
      <c r="D6" s="4" t="s">
        <v>450</v>
      </c>
      <c r="E6" s="4" t="s">
        <v>451</v>
      </c>
      <c r="F6" s="4"/>
      <c r="G6" s="4" t="s">
        <v>452</v>
      </c>
      <c r="H6" s="4" t="s">
        <v>453</v>
      </c>
      <c r="I6" s="4" t="s">
        <v>452</v>
      </c>
      <c r="J6" s="4" t="s">
        <v>453</v>
      </c>
      <c r="K6" s="4" t="s">
        <v>452</v>
      </c>
      <c r="L6" s="4" t="s">
        <v>453</v>
      </c>
    </row>
    <row r="7" spans="1:12" s="1" customFormat="1" ht="12">
      <c r="A7" s="6" t="s">
        <v>38</v>
      </c>
      <c r="B7" s="7" t="s">
        <v>454</v>
      </c>
      <c r="C7" s="8">
        <v>494.5</v>
      </c>
      <c r="D7" s="8">
        <v>494.5</v>
      </c>
      <c r="E7" s="8">
        <v>0</v>
      </c>
      <c r="F7" s="9" t="s">
        <v>38</v>
      </c>
      <c r="G7" s="9" t="s">
        <v>38</v>
      </c>
      <c r="H7" s="9" t="s">
        <v>38</v>
      </c>
      <c r="I7" s="9" t="s">
        <v>38</v>
      </c>
      <c r="J7" s="9" t="s">
        <v>38</v>
      </c>
      <c r="K7" s="9" t="s">
        <v>38</v>
      </c>
      <c r="L7" s="9" t="s">
        <v>38</v>
      </c>
    </row>
    <row r="8" spans="1:12" s="1" customFormat="1" ht="12">
      <c r="A8" s="6" t="s">
        <v>38</v>
      </c>
      <c r="B8" s="7" t="s">
        <v>392</v>
      </c>
      <c r="C8" s="8">
        <v>116.5</v>
      </c>
      <c r="D8" s="8">
        <v>116.5</v>
      </c>
      <c r="E8" s="8">
        <v>0</v>
      </c>
      <c r="F8" s="9" t="s">
        <v>455</v>
      </c>
      <c r="G8" s="9" t="s">
        <v>456</v>
      </c>
      <c r="H8" s="10" t="s">
        <v>457</v>
      </c>
      <c r="I8" s="9" t="s">
        <v>458</v>
      </c>
      <c r="J8" s="10" t="s">
        <v>459</v>
      </c>
      <c r="K8" s="9" t="s">
        <v>38</v>
      </c>
      <c r="L8" s="10" t="s">
        <v>460</v>
      </c>
    </row>
    <row r="9" spans="1:12" s="1" customFormat="1" ht="12">
      <c r="A9" s="11"/>
      <c r="B9" s="12"/>
      <c r="C9" s="13"/>
      <c r="D9" s="13"/>
      <c r="E9" s="13"/>
      <c r="F9" s="13"/>
      <c r="G9" s="9" t="s">
        <v>461</v>
      </c>
      <c r="H9" s="10" t="s">
        <v>462</v>
      </c>
      <c r="I9" s="9" t="s">
        <v>463</v>
      </c>
      <c r="J9" s="10" t="s">
        <v>464</v>
      </c>
      <c r="K9" s="13"/>
      <c r="L9" s="13"/>
    </row>
    <row r="10" spans="1:12" s="1" customFormat="1" ht="12">
      <c r="A10" s="14"/>
      <c r="B10" s="15"/>
      <c r="C10" s="16"/>
      <c r="D10" s="16"/>
      <c r="E10" s="16"/>
      <c r="F10" s="16"/>
      <c r="G10" s="9" t="s">
        <v>465</v>
      </c>
      <c r="H10" s="10" t="s">
        <v>466</v>
      </c>
      <c r="I10" s="16"/>
      <c r="J10" s="16"/>
      <c r="K10" s="16"/>
      <c r="L10" s="16"/>
    </row>
    <row r="11" spans="1:12" s="1" customFormat="1" ht="12">
      <c r="A11" s="6" t="s">
        <v>38</v>
      </c>
      <c r="B11" s="7" t="s">
        <v>384</v>
      </c>
      <c r="C11" s="8">
        <v>240</v>
      </c>
      <c r="D11" s="8">
        <v>240</v>
      </c>
      <c r="E11" s="8">
        <v>0</v>
      </c>
      <c r="F11" s="9" t="s">
        <v>467</v>
      </c>
      <c r="G11" s="9" t="s">
        <v>468</v>
      </c>
      <c r="H11" s="10" t="s">
        <v>469</v>
      </c>
      <c r="I11" s="9" t="s">
        <v>470</v>
      </c>
      <c r="J11" s="10" t="s">
        <v>464</v>
      </c>
      <c r="K11" s="9" t="s">
        <v>471</v>
      </c>
      <c r="L11" s="10" t="s">
        <v>472</v>
      </c>
    </row>
    <row r="12" spans="1:12" s="1" customFormat="1" ht="12">
      <c r="A12" s="14"/>
      <c r="B12" s="15"/>
      <c r="C12" s="16"/>
      <c r="D12" s="16"/>
      <c r="E12" s="16"/>
      <c r="F12" s="16"/>
      <c r="G12" s="9" t="s">
        <v>473</v>
      </c>
      <c r="H12" s="10" t="s">
        <v>474</v>
      </c>
      <c r="I12" s="9" t="s">
        <v>475</v>
      </c>
      <c r="J12" s="10" t="s">
        <v>462</v>
      </c>
      <c r="K12" s="16"/>
      <c r="L12" s="16"/>
    </row>
    <row r="13" spans="1:12" s="1" customFormat="1" ht="12">
      <c r="A13" s="6" t="s">
        <v>38</v>
      </c>
      <c r="B13" s="7" t="s">
        <v>415</v>
      </c>
      <c r="C13" s="8">
        <v>138</v>
      </c>
      <c r="D13" s="8">
        <v>138</v>
      </c>
      <c r="E13" s="8">
        <v>0</v>
      </c>
      <c r="F13" s="9" t="s">
        <v>476</v>
      </c>
      <c r="G13" s="9" t="s">
        <v>477</v>
      </c>
      <c r="H13" s="10" t="s">
        <v>462</v>
      </c>
      <c r="I13" s="9" t="s">
        <v>478</v>
      </c>
      <c r="J13" s="10" t="s">
        <v>462</v>
      </c>
      <c r="K13" s="9" t="s">
        <v>479</v>
      </c>
      <c r="L13" s="10" t="s">
        <v>472</v>
      </c>
    </row>
    <row r="14" spans="1:12" s="1" customFormat="1" ht="12">
      <c r="A14" s="11"/>
      <c r="B14" s="12"/>
      <c r="C14" s="13"/>
      <c r="D14" s="13"/>
      <c r="E14" s="13"/>
      <c r="F14" s="13"/>
      <c r="G14" s="9" t="s">
        <v>480</v>
      </c>
      <c r="H14" s="10" t="s">
        <v>464</v>
      </c>
      <c r="I14" s="13"/>
      <c r="J14" s="13"/>
      <c r="K14" s="13"/>
      <c r="L14" s="13"/>
    </row>
    <row r="15" spans="1:12" s="1" customFormat="1" ht="93" customHeight="1">
      <c r="A15" s="14"/>
      <c r="B15" s="15"/>
      <c r="C15" s="16"/>
      <c r="D15" s="16"/>
      <c r="E15" s="16"/>
      <c r="F15" s="16"/>
      <c r="G15" s="9" t="s">
        <v>481</v>
      </c>
      <c r="H15" s="10" t="s">
        <v>462</v>
      </c>
      <c r="I15" s="16"/>
      <c r="J15" s="16"/>
      <c r="K15" s="16"/>
      <c r="L15" s="16"/>
    </row>
  </sheetData>
  <sheetProtection/>
  <mergeCells count="37">
    <mergeCell ref="A2:L2"/>
    <mergeCell ref="A3:L3"/>
    <mergeCell ref="G4:L4"/>
    <mergeCell ref="G5:H5"/>
    <mergeCell ref="I5:J5"/>
    <mergeCell ref="K5:L5"/>
    <mergeCell ref="A8:A10"/>
    <mergeCell ref="A11:A12"/>
    <mergeCell ref="A13:A15"/>
    <mergeCell ref="B8:B10"/>
    <mergeCell ref="B11:B12"/>
    <mergeCell ref="B13:B15"/>
    <mergeCell ref="C8:C10"/>
    <mergeCell ref="C11:C12"/>
    <mergeCell ref="C13:C15"/>
    <mergeCell ref="D8:D10"/>
    <mergeCell ref="D11:D12"/>
    <mergeCell ref="D13:D15"/>
    <mergeCell ref="E8:E10"/>
    <mergeCell ref="E11:E12"/>
    <mergeCell ref="E13:E15"/>
    <mergeCell ref="F4:F6"/>
    <mergeCell ref="F8:F10"/>
    <mergeCell ref="F11:F12"/>
    <mergeCell ref="F13:F15"/>
    <mergeCell ref="I9:I10"/>
    <mergeCell ref="I13:I15"/>
    <mergeCell ref="J9:J10"/>
    <mergeCell ref="J13:J15"/>
    <mergeCell ref="K8:K10"/>
    <mergeCell ref="K11:K12"/>
    <mergeCell ref="K13:K15"/>
    <mergeCell ref="L8:L10"/>
    <mergeCell ref="L11:L12"/>
    <mergeCell ref="L13:L15"/>
    <mergeCell ref="A4:B6"/>
    <mergeCell ref="C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3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3"/>
      <c r="B1" s="103"/>
      <c r="C1" s="103"/>
      <c r="D1" s="25" t="s">
        <v>3</v>
      </c>
    </row>
    <row r="2" spans="1:4" ht="20.25" customHeight="1">
      <c r="A2" s="21" t="s">
        <v>4</v>
      </c>
      <c r="B2" s="21"/>
      <c r="C2" s="21"/>
      <c r="D2" s="21"/>
    </row>
    <row r="3" spans="1:4" ht="20.25" customHeight="1">
      <c r="A3" s="104" t="s">
        <v>0</v>
      </c>
      <c r="B3" s="105"/>
      <c r="C3" s="44"/>
      <c r="D3" s="25" t="s">
        <v>5</v>
      </c>
    </row>
    <row r="4" spans="1:4" ht="19.5" customHeight="1">
      <c r="A4" s="106" t="s">
        <v>6</v>
      </c>
      <c r="B4" s="107"/>
      <c r="C4" s="106" t="s">
        <v>7</v>
      </c>
      <c r="D4" s="107"/>
    </row>
    <row r="5" spans="1:4" ht="19.5" customHeight="1">
      <c r="A5" s="109" t="s">
        <v>8</v>
      </c>
      <c r="B5" s="109" t="s">
        <v>9</v>
      </c>
      <c r="C5" s="109" t="s">
        <v>8</v>
      </c>
      <c r="D5" s="157" t="s">
        <v>9</v>
      </c>
    </row>
    <row r="6" spans="1:4" ht="19.5" customHeight="1">
      <c r="A6" s="124" t="s">
        <v>10</v>
      </c>
      <c r="B6" s="158">
        <v>4302.78</v>
      </c>
      <c r="C6" s="124" t="s">
        <v>11</v>
      </c>
      <c r="D6" s="158">
        <v>3604.7</v>
      </c>
    </row>
    <row r="7" spans="1:4" ht="19.5" customHeight="1">
      <c r="A7" s="124" t="s">
        <v>12</v>
      </c>
      <c r="B7" s="113">
        <v>0</v>
      </c>
      <c r="C7" s="124" t="s">
        <v>13</v>
      </c>
      <c r="D7" s="158">
        <v>0</v>
      </c>
    </row>
    <row r="8" spans="1:4" ht="19.5" customHeight="1">
      <c r="A8" s="112" t="s">
        <v>14</v>
      </c>
      <c r="B8" s="158">
        <v>0</v>
      </c>
      <c r="C8" s="159" t="s">
        <v>15</v>
      </c>
      <c r="D8" s="158">
        <v>0</v>
      </c>
    </row>
    <row r="9" spans="1:4" ht="19.5" customHeight="1">
      <c r="A9" s="124" t="s">
        <v>16</v>
      </c>
      <c r="B9" s="150">
        <v>0</v>
      </c>
      <c r="C9" s="124" t="s">
        <v>17</v>
      </c>
      <c r="D9" s="158">
        <v>0</v>
      </c>
    </row>
    <row r="10" spans="1:4" ht="19.5" customHeight="1">
      <c r="A10" s="124" t="s">
        <v>18</v>
      </c>
      <c r="B10" s="158">
        <v>0</v>
      </c>
      <c r="C10" s="124" t="s">
        <v>19</v>
      </c>
      <c r="D10" s="158">
        <v>20</v>
      </c>
    </row>
    <row r="11" spans="1:4" ht="19.5" customHeight="1">
      <c r="A11" s="124" t="s">
        <v>20</v>
      </c>
      <c r="B11" s="158">
        <v>0</v>
      </c>
      <c r="C11" s="124" t="s">
        <v>21</v>
      </c>
      <c r="D11" s="158">
        <v>0</v>
      </c>
    </row>
    <row r="12" spans="1:4" ht="19.5" customHeight="1">
      <c r="A12" s="124"/>
      <c r="B12" s="158"/>
      <c r="C12" s="124" t="s">
        <v>22</v>
      </c>
      <c r="D12" s="158">
        <v>0</v>
      </c>
    </row>
    <row r="13" spans="1:4" ht="19.5" customHeight="1">
      <c r="A13" s="119"/>
      <c r="B13" s="158"/>
      <c r="C13" s="124" t="s">
        <v>23</v>
      </c>
      <c r="D13" s="158">
        <v>335.12</v>
      </c>
    </row>
    <row r="14" spans="1:4" ht="19.5" customHeight="1">
      <c r="A14" s="119"/>
      <c r="B14" s="158"/>
      <c r="C14" s="124" t="s">
        <v>24</v>
      </c>
      <c r="D14" s="158">
        <v>0</v>
      </c>
    </row>
    <row r="15" spans="1:4" ht="19.5" customHeight="1">
      <c r="A15" s="119"/>
      <c r="B15" s="158"/>
      <c r="C15" s="124" t="s">
        <v>25</v>
      </c>
      <c r="D15" s="158">
        <v>152.05</v>
      </c>
    </row>
    <row r="16" spans="1:4" ht="19.5" customHeight="1">
      <c r="A16" s="119"/>
      <c r="B16" s="158"/>
      <c r="C16" s="124" t="s">
        <v>26</v>
      </c>
      <c r="D16" s="158">
        <v>0</v>
      </c>
    </row>
    <row r="17" spans="1:4" ht="19.5" customHeight="1">
      <c r="A17" s="119"/>
      <c r="B17" s="158"/>
      <c r="C17" s="124" t="s">
        <v>27</v>
      </c>
      <c r="D17" s="158">
        <v>0</v>
      </c>
    </row>
    <row r="18" spans="1:4" ht="19.5" customHeight="1">
      <c r="A18" s="119"/>
      <c r="B18" s="158"/>
      <c r="C18" s="124" t="s">
        <v>28</v>
      </c>
      <c r="D18" s="158">
        <v>0</v>
      </c>
    </row>
    <row r="19" spans="1:4" ht="19.5" customHeight="1">
      <c r="A19" s="119"/>
      <c r="B19" s="158"/>
      <c r="C19" s="124" t="s">
        <v>29</v>
      </c>
      <c r="D19" s="158">
        <v>0</v>
      </c>
    </row>
    <row r="20" spans="1:4" ht="19.5" customHeight="1">
      <c r="A20" s="119"/>
      <c r="B20" s="158"/>
      <c r="C20" s="124" t="s">
        <v>30</v>
      </c>
      <c r="D20" s="158">
        <v>0</v>
      </c>
    </row>
    <row r="21" spans="1:4" ht="19.5" customHeight="1">
      <c r="A21" s="119"/>
      <c r="B21" s="158"/>
      <c r="C21" s="124" t="s">
        <v>31</v>
      </c>
      <c r="D21" s="158">
        <v>0</v>
      </c>
    </row>
    <row r="22" spans="1:4" ht="19.5" customHeight="1">
      <c r="A22" s="119"/>
      <c r="B22" s="158"/>
      <c r="C22" s="124" t="s">
        <v>32</v>
      </c>
      <c r="D22" s="158">
        <v>0</v>
      </c>
    </row>
    <row r="23" spans="1:4" ht="19.5" customHeight="1">
      <c r="A23" s="119"/>
      <c r="B23" s="158"/>
      <c r="C23" s="124" t="s">
        <v>33</v>
      </c>
      <c r="D23" s="158">
        <v>0</v>
      </c>
    </row>
    <row r="24" spans="1:4" ht="19.5" customHeight="1">
      <c r="A24" s="119"/>
      <c r="B24" s="158"/>
      <c r="C24" s="124" t="s">
        <v>34</v>
      </c>
      <c r="D24" s="158">
        <v>0</v>
      </c>
    </row>
    <row r="25" spans="1:4" ht="19.5" customHeight="1">
      <c r="A25" s="119"/>
      <c r="B25" s="158"/>
      <c r="C25" s="124" t="s">
        <v>35</v>
      </c>
      <c r="D25" s="158">
        <v>241.19</v>
      </c>
    </row>
    <row r="26" spans="1:4" ht="19.5" customHeight="1">
      <c r="A26" s="124"/>
      <c r="B26" s="158"/>
      <c r="C26" s="124" t="s">
        <v>36</v>
      </c>
      <c r="D26" s="158">
        <v>0</v>
      </c>
    </row>
    <row r="27" spans="1:4" ht="19.5" customHeight="1">
      <c r="A27" s="124"/>
      <c r="B27" s="158"/>
      <c r="C27" s="124" t="s">
        <v>37</v>
      </c>
      <c r="D27" s="158">
        <v>0</v>
      </c>
    </row>
    <row r="28" spans="1:4" ht="19.5" customHeight="1">
      <c r="A28" s="124" t="s">
        <v>38</v>
      </c>
      <c r="B28" s="158"/>
      <c r="C28" s="124" t="s">
        <v>39</v>
      </c>
      <c r="D28" s="158">
        <v>0</v>
      </c>
    </row>
    <row r="29" spans="1:4" ht="19.5" customHeight="1">
      <c r="A29" s="124"/>
      <c r="B29" s="158"/>
      <c r="C29" s="124" t="s">
        <v>40</v>
      </c>
      <c r="D29" s="158">
        <v>0</v>
      </c>
    </row>
    <row r="30" spans="1:4" ht="19.5" customHeight="1">
      <c r="A30" s="128"/>
      <c r="B30" s="113"/>
      <c r="C30" s="128" t="s">
        <v>41</v>
      </c>
      <c r="D30" s="113">
        <v>0</v>
      </c>
    </row>
    <row r="31" spans="1:4" ht="19.5" customHeight="1">
      <c r="A31" s="131"/>
      <c r="B31" s="116"/>
      <c r="C31" s="131" t="s">
        <v>42</v>
      </c>
      <c r="D31" s="116">
        <v>0</v>
      </c>
    </row>
    <row r="32" spans="1:4" ht="19.5" customHeight="1">
      <c r="A32" s="131"/>
      <c r="B32" s="116"/>
      <c r="C32" s="131" t="s">
        <v>43</v>
      </c>
      <c r="D32" s="116">
        <v>0</v>
      </c>
    </row>
    <row r="33" spans="1:4" ht="19.5" customHeight="1">
      <c r="A33" s="131"/>
      <c r="B33" s="116"/>
      <c r="C33" s="131" t="s">
        <v>44</v>
      </c>
      <c r="D33" s="116">
        <v>0</v>
      </c>
    </row>
    <row r="34" spans="1:4" ht="19.5" customHeight="1">
      <c r="A34" s="131"/>
      <c r="B34" s="116"/>
      <c r="C34" s="131" t="s">
        <v>45</v>
      </c>
      <c r="D34" s="116">
        <v>0</v>
      </c>
    </row>
    <row r="35" spans="1:4" ht="19.5" customHeight="1">
      <c r="A35" s="131"/>
      <c r="B35" s="116"/>
      <c r="C35" s="131" t="s">
        <v>46</v>
      </c>
      <c r="D35" s="116">
        <v>0</v>
      </c>
    </row>
    <row r="36" spans="1:4" ht="19.5" customHeight="1">
      <c r="A36" s="131"/>
      <c r="B36" s="116"/>
      <c r="C36" s="131"/>
      <c r="D36" s="134"/>
    </row>
    <row r="37" spans="1:4" ht="19.5" customHeight="1">
      <c r="A37" s="133" t="s">
        <v>47</v>
      </c>
      <c r="B37" s="134">
        <f>SUM(B6:B34)</f>
        <v>4302.78</v>
      </c>
      <c r="C37" s="133" t="s">
        <v>48</v>
      </c>
      <c r="D37" s="134">
        <f>SUM(D6:D35)</f>
        <v>4353.0599999999995</v>
      </c>
    </row>
    <row r="38" spans="1:4" ht="19.5" customHeight="1">
      <c r="A38" s="131" t="s">
        <v>49</v>
      </c>
      <c r="B38" s="116">
        <v>0</v>
      </c>
      <c r="C38" s="131" t="s">
        <v>50</v>
      </c>
      <c r="D38" s="116">
        <v>0</v>
      </c>
    </row>
    <row r="39" spans="1:4" ht="19.5" customHeight="1">
      <c r="A39" s="131" t="s">
        <v>51</v>
      </c>
      <c r="B39" s="116">
        <v>50.28</v>
      </c>
      <c r="C39" s="131" t="s">
        <v>52</v>
      </c>
      <c r="D39" s="116">
        <v>0</v>
      </c>
    </row>
    <row r="40" spans="1:4" ht="19.5" customHeight="1">
      <c r="A40" s="131"/>
      <c r="B40" s="116"/>
      <c r="C40" s="131" t="s">
        <v>53</v>
      </c>
      <c r="D40" s="116">
        <v>0</v>
      </c>
    </row>
    <row r="41" spans="1:4" ht="19.5" customHeight="1">
      <c r="A41" s="160"/>
      <c r="B41" s="161"/>
      <c r="C41" s="160"/>
      <c r="D41" s="162"/>
    </row>
    <row r="42" spans="1:4" ht="19.5" customHeight="1">
      <c r="A42" s="163" t="s">
        <v>54</v>
      </c>
      <c r="B42" s="164">
        <f>SUM(B37:B39)</f>
        <v>4353.0599999999995</v>
      </c>
      <c r="C42" s="163" t="s">
        <v>55</v>
      </c>
      <c r="D42" s="165">
        <f>SUM(D37,D38,D40)</f>
        <v>4353.0599999999995</v>
      </c>
    </row>
    <row r="43" spans="1:4" ht="20.25" customHeight="1">
      <c r="A43" s="166"/>
      <c r="B43" s="167"/>
      <c r="C43" s="168"/>
      <c r="D43" s="10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99"/>
      <c r="T1" s="156" t="s">
        <v>56</v>
      </c>
    </row>
    <row r="2" spans="1:20" ht="19.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9.5" customHeight="1">
      <c r="A3" s="22" t="s">
        <v>0</v>
      </c>
      <c r="B3" s="23"/>
      <c r="C3" s="23"/>
      <c r="D3" s="23"/>
      <c r="E3" s="23"/>
      <c r="F3" s="47"/>
      <c r="G3" s="47"/>
      <c r="H3" s="47"/>
      <c r="I3" s="47"/>
      <c r="J3" s="91"/>
      <c r="K3" s="91"/>
      <c r="L3" s="91"/>
      <c r="M3" s="91"/>
      <c r="N3" s="91"/>
      <c r="O3" s="91"/>
      <c r="P3" s="91"/>
      <c r="Q3" s="91"/>
      <c r="R3" s="91"/>
      <c r="S3" s="78"/>
      <c r="T3" s="25" t="s">
        <v>5</v>
      </c>
    </row>
    <row r="4" spans="1:20" ht="19.5" customHeight="1">
      <c r="A4" s="26" t="s">
        <v>58</v>
      </c>
      <c r="B4" s="27"/>
      <c r="C4" s="27"/>
      <c r="D4" s="27"/>
      <c r="E4" s="28"/>
      <c r="F4" s="70" t="s">
        <v>59</v>
      </c>
      <c r="G4" s="30" t="s">
        <v>60</v>
      </c>
      <c r="H4" s="33" t="s">
        <v>61</v>
      </c>
      <c r="I4" s="33" t="s">
        <v>62</v>
      </c>
      <c r="J4" s="33" t="s">
        <v>63</v>
      </c>
      <c r="K4" s="33" t="s">
        <v>64</v>
      </c>
      <c r="L4" s="33"/>
      <c r="M4" s="151" t="s">
        <v>65</v>
      </c>
      <c r="N4" s="88" t="s">
        <v>66</v>
      </c>
      <c r="O4" s="89"/>
      <c r="P4" s="89"/>
      <c r="Q4" s="89"/>
      <c r="R4" s="90"/>
      <c r="S4" s="70" t="s">
        <v>67</v>
      </c>
      <c r="T4" s="33" t="s">
        <v>68</v>
      </c>
    </row>
    <row r="5" spans="1:20" ht="19.5" customHeight="1">
      <c r="A5" s="26" t="s">
        <v>69</v>
      </c>
      <c r="B5" s="27"/>
      <c r="C5" s="28"/>
      <c r="D5" s="72" t="s">
        <v>70</v>
      </c>
      <c r="E5" s="32" t="s">
        <v>71</v>
      </c>
      <c r="F5" s="33"/>
      <c r="G5" s="30"/>
      <c r="H5" s="33"/>
      <c r="I5" s="33"/>
      <c r="J5" s="33"/>
      <c r="K5" s="152" t="s">
        <v>72</v>
      </c>
      <c r="L5" s="33" t="s">
        <v>73</v>
      </c>
      <c r="M5" s="153"/>
      <c r="N5" s="84" t="s">
        <v>74</v>
      </c>
      <c r="O5" s="84" t="s">
        <v>75</v>
      </c>
      <c r="P5" s="84" t="s">
        <v>76</v>
      </c>
      <c r="Q5" s="84" t="s">
        <v>77</v>
      </c>
      <c r="R5" s="84" t="s">
        <v>78</v>
      </c>
      <c r="S5" s="33"/>
      <c r="T5" s="33"/>
    </row>
    <row r="6" spans="1:20" ht="30.75" customHeight="1">
      <c r="A6" s="35" t="s">
        <v>79</v>
      </c>
      <c r="B6" s="34" t="s">
        <v>80</v>
      </c>
      <c r="C6" s="36" t="s">
        <v>81</v>
      </c>
      <c r="D6" s="38"/>
      <c r="E6" s="38"/>
      <c r="F6" s="39"/>
      <c r="G6" s="40"/>
      <c r="H6" s="39"/>
      <c r="I6" s="39"/>
      <c r="J6" s="39"/>
      <c r="K6" s="154"/>
      <c r="L6" s="39"/>
      <c r="M6" s="155"/>
      <c r="N6" s="39"/>
      <c r="O6" s="39"/>
      <c r="P6" s="39"/>
      <c r="Q6" s="39"/>
      <c r="R6" s="39"/>
      <c r="S6" s="39"/>
      <c r="T6" s="39"/>
    </row>
    <row r="7" spans="1:20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59</v>
      </c>
      <c r="F7" s="59">
        <v>4353.06</v>
      </c>
      <c r="G7" s="59">
        <v>50.28</v>
      </c>
      <c r="H7" s="59">
        <v>4302.78</v>
      </c>
      <c r="I7" s="59">
        <v>0</v>
      </c>
      <c r="J7" s="42">
        <v>0</v>
      </c>
      <c r="K7" s="43">
        <v>0</v>
      </c>
      <c r="L7" s="59">
        <v>0</v>
      </c>
      <c r="M7" s="42">
        <v>0</v>
      </c>
      <c r="N7" s="43">
        <f aca="true" t="shared" si="0" ref="N7:N20">SUM(O7:R7)</f>
        <v>0</v>
      </c>
      <c r="O7" s="59">
        <v>0</v>
      </c>
      <c r="P7" s="59">
        <v>0</v>
      </c>
      <c r="Q7" s="59">
        <v>0</v>
      </c>
      <c r="R7" s="42">
        <v>0</v>
      </c>
      <c r="S7" s="43">
        <v>0</v>
      </c>
      <c r="T7" s="42">
        <v>0</v>
      </c>
    </row>
    <row r="8" spans="1:20" ht="19.5" customHeight="1">
      <c r="A8" s="41" t="s">
        <v>82</v>
      </c>
      <c r="B8" s="41" t="s">
        <v>83</v>
      </c>
      <c r="C8" s="41" t="s">
        <v>84</v>
      </c>
      <c r="D8" s="41" t="s">
        <v>85</v>
      </c>
      <c r="E8" s="41" t="s">
        <v>86</v>
      </c>
      <c r="F8" s="59">
        <v>1559.42</v>
      </c>
      <c r="G8" s="59">
        <v>0</v>
      </c>
      <c r="H8" s="59">
        <v>1559.42</v>
      </c>
      <c r="I8" s="59">
        <v>0</v>
      </c>
      <c r="J8" s="42">
        <v>0</v>
      </c>
      <c r="K8" s="43">
        <v>0</v>
      </c>
      <c r="L8" s="59">
        <v>0</v>
      </c>
      <c r="M8" s="42">
        <v>0</v>
      </c>
      <c r="N8" s="43">
        <f t="shared" si="0"/>
        <v>0</v>
      </c>
      <c r="O8" s="59">
        <v>0</v>
      </c>
      <c r="P8" s="59">
        <v>0</v>
      </c>
      <c r="Q8" s="59">
        <v>0</v>
      </c>
      <c r="R8" s="42">
        <v>0</v>
      </c>
      <c r="S8" s="43">
        <v>0</v>
      </c>
      <c r="T8" s="42">
        <v>0</v>
      </c>
    </row>
    <row r="9" spans="1:20" ht="19.5" customHeight="1">
      <c r="A9" s="41" t="s">
        <v>82</v>
      </c>
      <c r="B9" s="41" t="s">
        <v>83</v>
      </c>
      <c r="C9" s="41" t="s">
        <v>87</v>
      </c>
      <c r="D9" s="41" t="s">
        <v>85</v>
      </c>
      <c r="E9" s="41" t="s">
        <v>88</v>
      </c>
      <c r="F9" s="59">
        <v>337</v>
      </c>
      <c r="G9" s="59">
        <v>0</v>
      </c>
      <c r="H9" s="59">
        <v>337</v>
      </c>
      <c r="I9" s="59">
        <v>0</v>
      </c>
      <c r="J9" s="42">
        <v>0</v>
      </c>
      <c r="K9" s="43">
        <v>0</v>
      </c>
      <c r="L9" s="59">
        <v>0</v>
      </c>
      <c r="M9" s="42">
        <v>0</v>
      </c>
      <c r="N9" s="43">
        <f t="shared" si="0"/>
        <v>0</v>
      </c>
      <c r="O9" s="59">
        <v>0</v>
      </c>
      <c r="P9" s="59">
        <v>0</v>
      </c>
      <c r="Q9" s="59">
        <v>0</v>
      </c>
      <c r="R9" s="42">
        <v>0</v>
      </c>
      <c r="S9" s="43">
        <v>0</v>
      </c>
      <c r="T9" s="42">
        <v>0</v>
      </c>
    </row>
    <row r="10" spans="1:20" ht="19.5" customHeight="1">
      <c r="A10" s="41" t="s">
        <v>82</v>
      </c>
      <c r="B10" s="41" t="s">
        <v>83</v>
      </c>
      <c r="C10" s="41" t="s">
        <v>89</v>
      </c>
      <c r="D10" s="41" t="s">
        <v>85</v>
      </c>
      <c r="E10" s="41" t="s">
        <v>90</v>
      </c>
      <c r="F10" s="59">
        <v>438.04</v>
      </c>
      <c r="G10" s="59">
        <v>4</v>
      </c>
      <c r="H10" s="59">
        <v>434.04</v>
      </c>
      <c r="I10" s="59">
        <v>0</v>
      </c>
      <c r="J10" s="42">
        <v>0</v>
      </c>
      <c r="K10" s="43">
        <v>0</v>
      </c>
      <c r="L10" s="59">
        <v>0</v>
      </c>
      <c r="M10" s="42">
        <v>0</v>
      </c>
      <c r="N10" s="43">
        <f t="shared" si="0"/>
        <v>0</v>
      </c>
      <c r="O10" s="59">
        <v>0</v>
      </c>
      <c r="P10" s="59">
        <v>0</v>
      </c>
      <c r="Q10" s="59">
        <v>0</v>
      </c>
      <c r="R10" s="42">
        <v>0</v>
      </c>
      <c r="S10" s="43">
        <v>0</v>
      </c>
      <c r="T10" s="42">
        <v>0</v>
      </c>
    </row>
    <row r="11" spans="1:20" ht="19.5" customHeight="1">
      <c r="A11" s="41" t="s">
        <v>82</v>
      </c>
      <c r="B11" s="41" t="s">
        <v>83</v>
      </c>
      <c r="C11" s="41" t="s">
        <v>91</v>
      </c>
      <c r="D11" s="41" t="s">
        <v>85</v>
      </c>
      <c r="E11" s="41" t="s">
        <v>92</v>
      </c>
      <c r="F11" s="59">
        <v>90.16</v>
      </c>
      <c r="G11" s="59">
        <v>0</v>
      </c>
      <c r="H11" s="59">
        <v>90.16</v>
      </c>
      <c r="I11" s="59">
        <v>0</v>
      </c>
      <c r="J11" s="42">
        <v>0</v>
      </c>
      <c r="K11" s="43">
        <v>0</v>
      </c>
      <c r="L11" s="59">
        <v>0</v>
      </c>
      <c r="M11" s="42">
        <v>0</v>
      </c>
      <c r="N11" s="43">
        <f t="shared" si="0"/>
        <v>0</v>
      </c>
      <c r="O11" s="59">
        <v>0</v>
      </c>
      <c r="P11" s="59">
        <v>0</v>
      </c>
      <c r="Q11" s="59">
        <v>0</v>
      </c>
      <c r="R11" s="42">
        <v>0</v>
      </c>
      <c r="S11" s="43">
        <v>0</v>
      </c>
      <c r="T11" s="42">
        <v>0</v>
      </c>
    </row>
    <row r="12" spans="1:20" ht="19.5" customHeight="1">
      <c r="A12" s="41" t="s">
        <v>82</v>
      </c>
      <c r="B12" s="41" t="s">
        <v>83</v>
      </c>
      <c r="C12" s="41" t="s">
        <v>93</v>
      </c>
      <c r="D12" s="41" t="s">
        <v>85</v>
      </c>
      <c r="E12" s="41" t="s">
        <v>94</v>
      </c>
      <c r="F12" s="59">
        <v>9.8</v>
      </c>
      <c r="G12" s="59">
        <v>0</v>
      </c>
      <c r="H12" s="59">
        <v>9.8</v>
      </c>
      <c r="I12" s="59">
        <v>0</v>
      </c>
      <c r="J12" s="42">
        <v>0</v>
      </c>
      <c r="K12" s="43">
        <v>0</v>
      </c>
      <c r="L12" s="59">
        <v>0</v>
      </c>
      <c r="M12" s="42">
        <v>0</v>
      </c>
      <c r="N12" s="43">
        <f t="shared" si="0"/>
        <v>0</v>
      </c>
      <c r="O12" s="59">
        <v>0</v>
      </c>
      <c r="P12" s="59">
        <v>0</v>
      </c>
      <c r="Q12" s="59">
        <v>0</v>
      </c>
      <c r="R12" s="42">
        <v>0</v>
      </c>
      <c r="S12" s="43">
        <v>0</v>
      </c>
      <c r="T12" s="42">
        <v>0</v>
      </c>
    </row>
    <row r="13" spans="1:20" ht="19.5" customHeight="1">
      <c r="A13" s="41" t="s">
        <v>82</v>
      </c>
      <c r="B13" s="41" t="s">
        <v>83</v>
      </c>
      <c r="C13" s="41" t="s">
        <v>95</v>
      </c>
      <c r="D13" s="41" t="s">
        <v>85</v>
      </c>
      <c r="E13" s="41" t="s">
        <v>96</v>
      </c>
      <c r="F13" s="59">
        <v>1170.28</v>
      </c>
      <c r="G13" s="59">
        <v>46.28</v>
      </c>
      <c r="H13" s="59">
        <v>1124</v>
      </c>
      <c r="I13" s="59">
        <v>0</v>
      </c>
      <c r="J13" s="42">
        <v>0</v>
      </c>
      <c r="K13" s="43">
        <v>0</v>
      </c>
      <c r="L13" s="59">
        <v>0</v>
      </c>
      <c r="M13" s="42">
        <v>0</v>
      </c>
      <c r="N13" s="43">
        <f t="shared" si="0"/>
        <v>0</v>
      </c>
      <c r="O13" s="59">
        <v>0</v>
      </c>
      <c r="P13" s="59">
        <v>0</v>
      </c>
      <c r="Q13" s="59">
        <v>0</v>
      </c>
      <c r="R13" s="42">
        <v>0</v>
      </c>
      <c r="S13" s="43">
        <v>0</v>
      </c>
      <c r="T13" s="42">
        <v>0</v>
      </c>
    </row>
    <row r="14" spans="1:20" ht="19.5" customHeight="1">
      <c r="A14" s="41" t="s">
        <v>97</v>
      </c>
      <c r="B14" s="41" t="s">
        <v>98</v>
      </c>
      <c r="C14" s="41" t="s">
        <v>99</v>
      </c>
      <c r="D14" s="41" t="s">
        <v>85</v>
      </c>
      <c r="E14" s="41" t="s">
        <v>100</v>
      </c>
      <c r="F14" s="59">
        <v>20</v>
      </c>
      <c r="G14" s="59">
        <v>0</v>
      </c>
      <c r="H14" s="59">
        <v>20</v>
      </c>
      <c r="I14" s="59">
        <v>0</v>
      </c>
      <c r="J14" s="42">
        <v>0</v>
      </c>
      <c r="K14" s="43">
        <v>0</v>
      </c>
      <c r="L14" s="59">
        <v>0</v>
      </c>
      <c r="M14" s="42">
        <v>0</v>
      </c>
      <c r="N14" s="43">
        <f t="shared" si="0"/>
        <v>0</v>
      </c>
      <c r="O14" s="59">
        <v>0</v>
      </c>
      <c r="P14" s="59">
        <v>0</v>
      </c>
      <c r="Q14" s="59">
        <v>0</v>
      </c>
      <c r="R14" s="42">
        <v>0</v>
      </c>
      <c r="S14" s="43">
        <v>0</v>
      </c>
      <c r="T14" s="42">
        <v>0</v>
      </c>
    </row>
    <row r="15" spans="1:20" ht="19.5" customHeight="1">
      <c r="A15" s="41" t="s">
        <v>101</v>
      </c>
      <c r="B15" s="41" t="s">
        <v>102</v>
      </c>
      <c r="C15" s="41" t="s">
        <v>84</v>
      </c>
      <c r="D15" s="41" t="s">
        <v>85</v>
      </c>
      <c r="E15" s="41" t="s">
        <v>103</v>
      </c>
      <c r="F15" s="59">
        <v>180.12</v>
      </c>
      <c r="G15" s="59">
        <v>0</v>
      </c>
      <c r="H15" s="59">
        <v>180.12</v>
      </c>
      <c r="I15" s="59">
        <v>0</v>
      </c>
      <c r="J15" s="42">
        <v>0</v>
      </c>
      <c r="K15" s="43">
        <v>0</v>
      </c>
      <c r="L15" s="59">
        <v>0</v>
      </c>
      <c r="M15" s="42">
        <v>0</v>
      </c>
      <c r="N15" s="43">
        <f t="shared" si="0"/>
        <v>0</v>
      </c>
      <c r="O15" s="59">
        <v>0</v>
      </c>
      <c r="P15" s="59">
        <v>0</v>
      </c>
      <c r="Q15" s="59">
        <v>0</v>
      </c>
      <c r="R15" s="42">
        <v>0</v>
      </c>
      <c r="S15" s="43">
        <v>0</v>
      </c>
      <c r="T15" s="42">
        <v>0</v>
      </c>
    </row>
    <row r="16" spans="1:20" ht="19.5" customHeight="1">
      <c r="A16" s="41" t="s">
        <v>101</v>
      </c>
      <c r="B16" s="41" t="s">
        <v>102</v>
      </c>
      <c r="C16" s="41" t="s">
        <v>102</v>
      </c>
      <c r="D16" s="41" t="s">
        <v>85</v>
      </c>
      <c r="E16" s="41" t="s">
        <v>104</v>
      </c>
      <c r="F16" s="59">
        <v>155</v>
      </c>
      <c r="G16" s="59">
        <v>0</v>
      </c>
      <c r="H16" s="59">
        <v>155</v>
      </c>
      <c r="I16" s="59">
        <v>0</v>
      </c>
      <c r="J16" s="42">
        <v>0</v>
      </c>
      <c r="K16" s="43">
        <v>0</v>
      </c>
      <c r="L16" s="59">
        <v>0</v>
      </c>
      <c r="M16" s="42">
        <v>0</v>
      </c>
      <c r="N16" s="43">
        <f t="shared" si="0"/>
        <v>0</v>
      </c>
      <c r="O16" s="59">
        <v>0</v>
      </c>
      <c r="P16" s="59">
        <v>0</v>
      </c>
      <c r="Q16" s="59">
        <v>0</v>
      </c>
      <c r="R16" s="42">
        <v>0</v>
      </c>
      <c r="S16" s="43">
        <v>0</v>
      </c>
      <c r="T16" s="42">
        <v>0</v>
      </c>
    </row>
    <row r="17" spans="1:20" ht="19.5" customHeight="1">
      <c r="A17" s="41" t="s">
        <v>105</v>
      </c>
      <c r="B17" s="41" t="s">
        <v>106</v>
      </c>
      <c r="C17" s="41" t="s">
        <v>84</v>
      </c>
      <c r="D17" s="41" t="s">
        <v>85</v>
      </c>
      <c r="E17" s="41" t="s">
        <v>107</v>
      </c>
      <c r="F17" s="59">
        <v>118.19</v>
      </c>
      <c r="G17" s="59">
        <v>0</v>
      </c>
      <c r="H17" s="59">
        <v>118.19</v>
      </c>
      <c r="I17" s="59">
        <v>0</v>
      </c>
      <c r="J17" s="42">
        <v>0</v>
      </c>
      <c r="K17" s="43">
        <v>0</v>
      </c>
      <c r="L17" s="59">
        <v>0</v>
      </c>
      <c r="M17" s="42">
        <v>0</v>
      </c>
      <c r="N17" s="43">
        <f t="shared" si="0"/>
        <v>0</v>
      </c>
      <c r="O17" s="59">
        <v>0</v>
      </c>
      <c r="P17" s="59">
        <v>0</v>
      </c>
      <c r="Q17" s="59">
        <v>0</v>
      </c>
      <c r="R17" s="42">
        <v>0</v>
      </c>
      <c r="S17" s="43">
        <v>0</v>
      </c>
      <c r="T17" s="42">
        <v>0</v>
      </c>
    </row>
    <row r="18" spans="1:20" ht="19.5" customHeight="1">
      <c r="A18" s="41" t="s">
        <v>105</v>
      </c>
      <c r="B18" s="41" t="s">
        <v>106</v>
      </c>
      <c r="C18" s="41" t="s">
        <v>99</v>
      </c>
      <c r="D18" s="41" t="s">
        <v>85</v>
      </c>
      <c r="E18" s="41" t="s">
        <v>108</v>
      </c>
      <c r="F18" s="59">
        <v>33.86</v>
      </c>
      <c r="G18" s="59">
        <v>0</v>
      </c>
      <c r="H18" s="59">
        <v>33.86</v>
      </c>
      <c r="I18" s="59">
        <v>0</v>
      </c>
      <c r="J18" s="42">
        <v>0</v>
      </c>
      <c r="K18" s="43">
        <v>0</v>
      </c>
      <c r="L18" s="59">
        <v>0</v>
      </c>
      <c r="M18" s="42">
        <v>0</v>
      </c>
      <c r="N18" s="43">
        <f t="shared" si="0"/>
        <v>0</v>
      </c>
      <c r="O18" s="59">
        <v>0</v>
      </c>
      <c r="P18" s="59">
        <v>0</v>
      </c>
      <c r="Q18" s="59">
        <v>0</v>
      </c>
      <c r="R18" s="42">
        <v>0</v>
      </c>
      <c r="S18" s="43">
        <v>0</v>
      </c>
      <c r="T18" s="42">
        <v>0</v>
      </c>
    </row>
    <row r="19" spans="1:20" ht="19.5" customHeight="1">
      <c r="A19" s="41" t="s">
        <v>109</v>
      </c>
      <c r="B19" s="41" t="s">
        <v>87</v>
      </c>
      <c r="C19" s="41" t="s">
        <v>84</v>
      </c>
      <c r="D19" s="41" t="s">
        <v>85</v>
      </c>
      <c r="E19" s="41" t="s">
        <v>110</v>
      </c>
      <c r="F19" s="59">
        <v>150.88</v>
      </c>
      <c r="G19" s="59">
        <v>0</v>
      </c>
      <c r="H19" s="59">
        <v>150.88</v>
      </c>
      <c r="I19" s="59">
        <v>0</v>
      </c>
      <c r="J19" s="42">
        <v>0</v>
      </c>
      <c r="K19" s="43">
        <v>0</v>
      </c>
      <c r="L19" s="59">
        <v>0</v>
      </c>
      <c r="M19" s="42">
        <v>0</v>
      </c>
      <c r="N19" s="43">
        <f t="shared" si="0"/>
        <v>0</v>
      </c>
      <c r="O19" s="59">
        <v>0</v>
      </c>
      <c r="P19" s="59">
        <v>0</v>
      </c>
      <c r="Q19" s="59">
        <v>0</v>
      </c>
      <c r="R19" s="42">
        <v>0</v>
      </c>
      <c r="S19" s="43">
        <v>0</v>
      </c>
      <c r="T19" s="42">
        <v>0</v>
      </c>
    </row>
    <row r="20" spans="1:20" ht="19.5" customHeight="1">
      <c r="A20" s="41" t="s">
        <v>109</v>
      </c>
      <c r="B20" s="41" t="s">
        <v>87</v>
      </c>
      <c r="C20" s="41" t="s">
        <v>99</v>
      </c>
      <c r="D20" s="41" t="s">
        <v>85</v>
      </c>
      <c r="E20" s="41" t="s">
        <v>111</v>
      </c>
      <c r="F20" s="59">
        <v>90.31</v>
      </c>
      <c r="G20" s="59">
        <v>0</v>
      </c>
      <c r="H20" s="59">
        <v>90.31</v>
      </c>
      <c r="I20" s="59">
        <v>0</v>
      </c>
      <c r="J20" s="42">
        <v>0</v>
      </c>
      <c r="K20" s="43">
        <v>0</v>
      </c>
      <c r="L20" s="59">
        <v>0</v>
      </c>
      <c r="M20" s="42">
        <v>0</v>
      </c>
      <c r="N20" s="43">
        <f t="shared" si="0"/>
        <v>0</v>
      </c>
      <c r="O20" s="59">
        <v>0</v>
      </c>
      <c r="P20" s="59">
        <v>0</v>
      </c>
      <c r="Q20" s="59">
        <v>0</v>
      </c>
      <c r="R20" s="42">
        <v>0</v>
      </c>
      <c r="S20" s="43">
        <v>0</v>
      </c>
      <c r="T20" s="4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4"/>
      <c r="B1" s="136"/>
      <c r="C1" s="136"/>
      <c r="D1" s="136"/>
      <c r="E1" s="136"/>
      <c r="F1" s="136"/>
      <c r="G1" s="136"/>
      <c r="H1" s="136"/>
      <c r="I1" s="136"/>
      <c r="J1" s="149" t="s">
        <v>112</v>
      </c>
    </row>
    <row r="2" spans="1:10" ht="19.5" customHeight="1">
      <c r="A2" s="21" t="s">
        <v>113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customHeight="1">
      <c r="A3" s="104" t="s">
        <v>0</v>
      </c>
      <c r="B3" s="105"/>
      <c r="C3" s="105"/>
      <c r="D3" s="105"/>
      <c r="E3" s="105"/>
      <c r="F3" s="137"/>
      <c r="G3" s="137"/>
      <c r="H3" s="137"/>
      <c r="I3" s="137"/>
      <c r="J3" s="25" t="s">
        <v>5</v>
      </c>
    </row>
    <row r="4" spans="1:10" ht="19.5" customHeight="1">
      <c r="A4" s="106" t="s">
        <v>58</v>
      </c>
      <c r="B4" s="108"/>
      <c r="C4" s="108"/>
      <c r="D4" s="108"/>
      <c r="E4" s="107"/>
      <c r="F4" s="138" t="s">
        <v>59</v>
      </c>
      <c r="G4" s="139" t="s">
        <v>114</v>
      </c>
      <c r="H4" s="140" t="s">
        <v>115</v>
      </c>
      <c r="I4" s="140" t="s">
        <v>116</v>
      </c>
      <c r="J4" s="145" t="s">
        <v>117</v>
      </c>
    </row>
    <row r="5" spans="1:10" ht="19.5" customHeight="1">
      <c r="A5" s="106" t="s">
        <v>69</v>
      </c>
      <c r="B5" s="108"/>
      <c r="C5" s="107"/>
      <c r="D5" s="141" t="s">
        <v>70</v>
      </c>
      <c r="E5" s="142" t="s">
        <v>118</v>
      </c>
      <c r="F5" s="139"/>
      <c r="G5" s="139"/>
      <c r="H5" s="140"/>
      <c r="I5" s="140"/>
      <c r="J5" s="145"/>
    </row>
    <row r="6" spans="1:10" ht="15" customHeight="1">
      <c r="A6" s="143" t="s">
        <v>79</v>
      </c>
      <c r="B6" s="143" t="s">
        <v>80</v>
      </c>
      <c r="C6" s="144" t="s">
        <v>81</v>
      </c>
      <c r="D6" s="145"/>
      <c r="E6" s="146"/>
      <c r="F6" s="139"/>
      <c r="G6" s="139"/>
      <c r="H6" s="140"/>
      <c r="I6" s="140"/>
      <c r="J6" s="145"/>
    </row>
    <row r="7" spans="1:10" ht="19.5" customHeight="1">
      <c r="A7" s="147" t="s">
        <v>38</v>
      </c>
      <c r="B7" s="147" t="s">
        <v>38</v>
      </c>
      <c r="C7" s="147" t="s">
        <v>38</v>
      </c>
      <c r="D7" s="148" t="s">
        <v>38</v>
      </c>
      <c r="E7" s="148" t="s">
        <v>59</v>
      </c>
      <c r="F7" s="125">
        <f aca="true" t="shared" si="0" ref="F7:F20">SUM(G7:J7)</f>
        <v>4353.06</v>
      </c>
      <c r="G7" s="125">
        <v>2307.78</v>
      </c>
      <c r="H7" s="125">
        <v>2045.28</v>
      </c>
      <c r="I7" s="125">
        <v>0</v>
      </c>
      <c r="J7" s="150">
        <v>0</v>
      </c>
    </row>
    <row r="8" spans="1:10" ht="19.5" customHeight="1">
      <c r="A8" s="147" t="s">
        <v>82</v>
      </c>
      <c r="B8" s="147" t="s">
        <v>83</v>
      </c>
      <c r="C8" s="147" t="s">
        <v>84</v>
      </c>
      <c r="D8" s="148" t="s">
        <v>85</v>
      </c>
      <c r="E8" s="148" t="s">
        <v>86</v>
      </c>
      <c r="F8" s="125">
        <f t="shared" si="0"/>
        <v>1559.42</v>
      </c>
      <c r="G8" s="125">
        <v>1559.42</v>
      </c>
      <c r="H8" s="125">
        <v>0</v>
      </c>
      <c r="I8" s="125">
        <v>0</v>
      </c>
      <c r="J8" s="150">
        <v>0</v>
      </c>
    </row>
    <row r="9" spans="1:10" ht="19.5" customHeight="1">
      <c r="A9" s="147" t="s">
        <v>82</v>
      </c>
      <c r="B9" s="147" t="s">
        <v>83</v>
      </c>
      <c r="C9" s="147" t="s">
        <v>87</v>
      </c>
      <c r="D9" s="148" t="s">
        <v>85</v>
      </c>
      <c r="E9" s="148" t="s">
        <v>88</v>
      </c>
      <c r="F9" s="125">
        <f t="shared" si="0"/>
        <v>337</v>
      </c>
      <c r="G9" s="125">
        <v>0</v>
      </c>
      <c r="H9" s="125">
        <v>337</v>
      </c>
      <c r="I9" s="125">
        <v>0</v>
      </c>
      <c r="J9" s="150">
        <v>0</v>
      </c>
    </row>
    <row r="10" spans="1:10" ht="19.5" customHeight="1">
      <c r="A10" s="147" t="s">
        <v>82</v>
      </c>
      <c r="B10" s="147" t="s">
        <v>83</v>
      </c>
      <c r="C10" s="147" t="s">
        <v>89</v>
      </c>
      <c r="D10" s="148" t="s">
        <v>85</v>
      </c>
      <c r="E10" s="148" t="s">
        <v>90</v>
      </c>
      <c r="F10" s="125">
        <f t="shared" si="0"/>
        <v>438.04</v>
      </c>
      <c r="G10" s="125">
        <v>0</v>
      </c>
      <c r="H10" s="125">
        <v>438.04</v>
      </c>
      <c r="I10" s="125">
        <v>0</v>
      </c>
      <c r="J10" s="150">
        <v>0</v>
      </c>
    </row>
    <row r="11" spans="1:10" ht="19.5" customHeight="1">
      <c r="A11" s="147" t="s">
        <v>82</v>
      </c>
      <c r="B11" s="147" t="s">
        <v>83</v>
      </c>
      <c r="C11" s="147" t="s">
        <v>91</v>
      </c>
      <c r="D11" s="148" t="s">
        <v>85</v>
      </c>
      <c r="E11" s="148" t="s">
        <v>92</v>
      </c>
      <c r="F11" s="125">
        <f t="shared" si="0"/>
        <v>90.16</v>
      </c>
      <c r="G11" s="125">
        <v>0</v>
      </c>
      <c r="H11" s="125">
        <v>90.16</v>
      </c>
      <c r="I11" s="125">
        <v>0</v>
      </c>
      <c r="J11" s="150">
        <v>0</v>
      </c>
    </row>
    <row r="12" spans="1:10" ht="19.5" customHeight="1">
      <c r="A12" s="147" t="s">
        <v>82</v>
      </c>
      <c r="B12" s="147" t="s">
        <v>83</v>
      </c>
      <c r="C12" s="147" t="s">
        <v>93</v>
      </c>
      <c r="D12" s="148" t="s">
        <v>85</v>
      </c>
      <c r="E12" s="148" t="s">
        <v>94</v>
      </c>
      <c r="F12" s="125">
        <f t="shared" si="0"/>
        <v>9.8</v>
      </c>
      <c r="G12" s="125">
        <v>0</v>
      </c>
      <c r="H12" s="125">
        <v>9.8</v>
      </c>
      <c r="I12" s="125">
        <v>0</v>
      </c>
      <c r="J12" s="150">
        <v>0</v>
      </c>
    </row>
    <row r="13" spans="1:10" ht="19.5" customHeight="1">
      <c r="A13" s="147" t="s">
        <v>82</v>
      </c>
      <c r="B13" s="147" t="s">
        <v>83</v>
      </c>
      <c r="C13" s="147" t="s">
        <v>95</v>
      </c>
      <c r="D13" s="148" t="s">
        <v>85</v>
      </c>
      <c r="E13" s="148" t="s">
        <v>96</v>
      </c>
      <c r="F13" s="125">
        <f t="shared" si="0"/>
        <v>1170.28</v>
      </c>
      <c r="G13" s="125">
        <v>0</v>
      </c>
      <c r="H13" s="125">
        <v>1170.28</v>
      </c>
      <c r="I13" s="125">
        <v>0</v>
      </c>
      <c r="J13" s="150">
        <v>0</v>
      </c>
    </row>
    <row r="14" spans="1:10" ht="19.5" customHeight="1">
      <c r="A14" s="147" t="s">
        <v>97</v>
      </c>
      <c r="B14" s="147" t="s">
        <v>98</v>
      </c>
      <c r="C14" s="147" t="s">
        <v>99</v>
      </c>
      <c r="D14" s="148" t="s">
        <v>85</v>
      </c>
      <c r="E14" s="148" t="s">
        <v>100</v>
      </c>
      <c r="F14" s="125">
        <f t="shared" si="0"/>
        <v>20</v>
      </c>
      <c r="G14" s="125">
        <v>20</v>
      </c>
      <c r="H14" s="125">
        <v>0</v>
      </c>
      <c r="I14" s="125">
        <v>0</v>
      </c>
      <c r="J14" s="150">
        <v>0</v>
      </c>
    </row>
    <row r="15" spans="1:10" ht="19.5" customHeight="1">
      <c r="A15" s="147" t="s">
        <v>101</v>
      </c>
      <c r="B15" s="147" t="s">
        <v>102</v>
      </c>
      <c r="C15" s="147" t="s">
        <v>84</v>
      </c>
      <c r="D15" s="148" t="s">
        <v>85</v>
      </c>
      <c r="E15" s="148" t="s">
        <v>103</v>
      </c>
      <c r="F15" s="125">
        <f t="shared" si="0"/>
        <v>180.12</v>
      </c>
      <c r="G15" s="125">
        <v>180.12</v>
      </c>
      <c r="H15" s="125">
        <v>0</v>
      </c>
      <c r="I15" s="125">
        <v>0</v>
      </c>
      <c r="J15" s="150">
        <v>0</v>
      </c>
    </row>
    <row r="16" spans="1:10" ht="19.5" customHeight="1">
      <c r="A16" s="147" t="s">
        <v>101</v>
      </c>
      <c r="B16" s="147" t="s">
        <v>102</v>
      </c>
      <c r="C16" s="147" t="s">
        <v>102</v>
      </c>
      <c r="D16" s="148" t="s">
        <v>85</v>
      </c>
      <c r="E16" s="148" t="s">
        <v>104</v>
      </c>
      <c r="F16" s="125">
        <f t="shared" si="0"/>
        <v>155</v>
      </c>
      <c r="G16" s="125">
        <v>155</v>
      </c>
      <c r="H16" s="125">
        <v>0</v>
      </c>
      <c r="I16" s="125">
        <v>0</v>
      </c>
      <c r="J16" s="150">
        <v>0</v>
      </c>
    </row>
    <row r="17" spans="1:10" ht="19.5" customHeight="1">
      <c r="A17" s="147" t="s">
        <v>105</v>
      </c>
      <c r="B17" s="147" t="s">
        <v>106</v>
      </c>
      <c r="C17" s="147" t="s">
        <v>84</v>
      </c>
      <c r="D17" s="148" t="s">
        <v>85</v>
      </c>
      <c r="E17" s="148" t="s">
        <v>107</v>
      </c>
      <c r="F17" s="125">
        <f t="shared" si="0"/>
        <v>118.19</v>
      </c>
      <c r="G17" s="125">
        <v>118.19</v>
      </c>
      <c r="H17" s="125">
        <v>0</v>
      </c>
      <c r="I17" s="125">
        <v>0</v>
      </c>
      <c r="J17" s="150">
        <v>0</v>
      </c>
    </row>
    <row r="18" spans="1:10" ht="19.5" customHeight="1">
      <c r="A18" s="147" t="s">
        <v>105</v>
      </c>
      <c r="B18" s="147" t="s">
        <v>106</v>
      </c>
      <c r="C18" s="147" t="s">
        <v>99</v>
      </c>
      <c r="D18" s="148" t="s">
        <v>85</v>
      </c>
      <c r="E18" s="148" t="s">
        <v>108</v>
      </c>
      <c r="F18" s="125">
        <f t="shared" si="0"/>
        <v>33.86</v>
      </c>
      <c r="G18" s="125">
        <v>33.86</v>
      </c>
      <c r="H18" s="125">
        <v>0</v>
      </c>
      <c r="I18" s="125">
        <v>0</v>
      </c>
      <c r="J18" s="150">
        <v>0</v>
      </c>
    </row>
    <row r="19" spans="1:10" ht="19.5" customHeight="1">
      <c r="A19" s="147" t="s">
        <v>109</v>
      </c>
      <c r="B19" s="147" t="s">
        <v>87</v>
      </c>
      <c r="C19" s="147" t="s">
        <v>84</v>
      </c>
      <c r="D19" s="148" t="s">
        <v>85</v>
      </c>
      <c r="E19" s="148" t="s">
        <v>110</v>
      </c>
      <c r="F19" s="125">
        <f t="shared" si="0"/>
        <v>150.88</v>
      </c>
      <c r="G19" s="125">
        <v>150.88</v>
      </c>
      <c r="H19" s="125">
        <v>0</v>
      </c>
      <c r="I19" s="125">
        <v>0</v>
      </c>
      <c r="J19" s="150">
        <v>0</v>
      </c>
    </row>
    <row r="20" spans="1:10" ht="19.5" customHeight="1">
      <c r="A20" s="147" t="s">
        <v>109</v>
      </c>
      <c r="B20" s="147" t="s">
        <v>87</v>
      </c>
      <c r="C20" s="147" t="s">
        <v>99</v>
      </c>
      <c r="D20" s="148" t="s">
        <v>85</v>
      </c>
      <c r="E20" s="148" t="s">
        <v>111</v>
      </c>
      <c r="F20" s="125">
        <f t="shared" si="0"/>
        <v>90.31</v>
      </c>
      <c r="G20" s="125">
        <v>90.31</v>
      </c>
      <c r="H20" s="125">
        <v>0</v>
      </c>
      <c r="I20" s="125">
        <v>0</v>
      </c>
      <c r="J20" s="15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D7" sqref="D7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3"/>
      <c r="B1" s="103"/>
      <c r="C1" s="103"/>
      <c r="D1" s="103"/>
      <c r="E1" s="103"/>
      <c r="F1" s="103"/>
      <c r="G1" s="103"/>
      <c r="H1" s="25" t="s">
        <v>119</v>
      </c>
    </row>
    <row r="2" spans="1:8" ht="20.25" customHeight="1">
      <c r="A2" s="21" t="s">
        <v>120</v>
      </c>
      <c r="B2" s="21"/>
      <c r="C2" s="21"/>
      <c r="D2" s="21"/>
      <c r="E2" s="21"/>
      <c r="F2" s="21"/>
      <c r="G2" s="21"/>
      <c r="H2" s="21"/>
    </row>
    <row r="3" spans="1:8" ht="20.25" customHeight="1">
      <c r="A3" s="104" t="s">
        <v>0</v>
      </c>
      <c r="B3" s="105"/>
      <c r="C3" s="44"/>
      <c r="D3" s="44"/>
      <c r="E3" s="44"/>
      <c r="F3" s="44"/>
      <c r="G3" s="44"/>
      <c r="H3" s="25" t="s">
        <v>5</v>
      </c>
    </row>
    <row r="4" spans="1:8" ht="24" customHeight="1">
      <c r="A4" s="106" t="s">
        <v>6</v>
      </c>
      <c r="B4" s="107"/>
      <c r="C4" s="106" t="s">
        <v>7</v>
      </c>
      <c r="D4" s="108"/>
      <c r="E4" s="108"/>
      <c r="F4" s="108"/>
      <c r="G4" s="108"/>
      <c r="H4" s="107"/>
    </row>
    <row r="5" spans="1:8" ht="24" customHeight="1">
      <c r="A5" s="109" t="s">
        <v>8</v>
      </c>
      <c r="B5" s="110" t="s">
        <v>9</v>
      </c>
      <c r="C5" s="109" t="s">
        <v>8</v>
      </c>
      <c r="D5" s="109" t="s">
        <v>59</v>
      </c>
      <c r="E5" s="110" t="s">
        <v>121</v>
      </c>
      <c r="F5" s="111" t="s">
        <v>122</v>
      </c>
      <c r="G5" s="110" t="s">
        <v>123</v>
      </c>
      <c r="H5" s="111" t="s">
        <v>124</v>
      </c>
    </row>
    <row r="6" spans="1:8" ht="24" customHeight="1">
      <c r="A6" s="112" t="s">
        <v>125</v>
      </c>
      <c r="B6" s="113">
        <f>SUM(B7:B9)</f>
        <v>4302.78</v>
      </c>
      <c r="C6" s="114" t="s">
        <v>126</v>
      </c>
      <c r="D6" s="113">
        <f aca="true" t="shared" si="0" ref="D6:D36">SUM(E6:H6)</f>
        <v>4353.0599999999995</v>
      </c>
      <c r="E6" s="115">
        <f>SUM(E7:E36)</f>
        <v>4353.0599999999995</v>
      </c>
      <c r="F6" s="116">
        <f>SUM(F7:F36)</f>
        <v>0</v>
      </c>
      <c r="G6" s="116">
        <f>SUM(G7:G36)</f>
        <v>0</v>
      </c>
      <c r="H6" s="116">
        <f>SUM(H7:H36)</f>
        <v>0</v>
      </c>
    </row>
    <row r="7" spans="1:8" ht="24" customHeight="1">
      <c r="A7" s="112" t="s">
        <v>127</v>
      </c>
      <c r="B7" s="113">
        <v>4302.78</v>
      </c>
      <c r="C7" s="114" t="s">
        <v>128</v>
      </c>
      <c r="D7" s="113">
        <f t="shared" si="0"/>
        <v>3604.7</v>
      </c>
      <c r="E7" s="115">
        <v>3604.7</v>
      </c>
      <c r="F7" s="117">
        <v>0</v>
      </c>
      <c r="G7" s="117">
        <v>0</v>
      </c>
      <c r="H7" s="118">
        <v>0</v>
      </c>
    </row>
    <row r="8" spans="1:8" ht="24" customHeight="1">
      <c r="A8" s="112" t="s">
        <v>129</v>
      </c>
      <c r="B8" s="113">
        <v>0</v>
      </c>
      <c r="C8" s="114" t="s">
        <v>130</v>
      </c>
      <c r="D8" s="113">
        <f t="shared" si="0"/>
        <v>0</v>
      </c>
      <c r="E8" s="115">
        <v>0</v>
      </c>
      <c r="F8" s="115">
        <v>0</v>
      </c>
      <c r="G8" s="115">
        <v>0</v>
      </c>
      <c r="H8" s="113">
        <v>0</v>
      </c>
    </row>
    <row r="9" spans="1:8" ht="24" customHeight="1">
      <c r="A9" s="112" t="s">
        <v>131</v>
      </c>
      <c r="B9" s="113">
        <v>0</v>
      </c>
      <c r="C9" s="114" t="s">
        <v>132</v>
      </c>
      <c r="D9" s="113">
        <f t="shared" si="0"/>
        <v>0</v>
      </c>
      <c r="E9" s="115">
        <v>0</v>
      </c>
      <c r="F9" s="115">
        <v>0</v>
      </c>
      <c r="G9" s="115">
        <v>0</v>
      </c>
      <c r="H9" s="113">
        <v>0</v>
      </c>
    </row>
    <row r="10" spans="1:8" ht="24" customHeight="1">
      <c r="A10" s="112" t="s">
        <v>133</v>
      </c>
      <c r="B10" s="113">
        <f>SUM(B11:B14)</f>
        <v>50.28</v>
      </c>
      <c r="C10" s="114" t="s">
        <v>134</v>
      </c>
      <c r="D10" s="113">
        <f t="shared" si="0"/>
        <v>0</v>
      </c>
      <c r="E10" s="115">
        <v>0</v>
      </c>
      <c r="F10" s="115">
        <v>0</v>
      </c>
      <c r="G10" s="115">
        <v>0</v>
      </c>
      <c r="H10" s="113">
        <v>0</v>
      </c>
    </row>
    <row r="11" spans="1:8" ht="24" customHeight="1">
      <c r="A11" s="112" t="s">
        <v>127</v>
      </c>
      <c r="B11" s="113">
        <v>50.28</v>
      </c>
      <c r="C11" s="114" t="s">
        <v>135</v>
      </c>
      <c r="D11" s="113">
        <f t="shared" si="0"/>
        <v>20</v>
      </c>
      <c r="E11" s="115">
        <v>20</v>
      </c>
      <c r="F11" s="115">
        <v>0</v>
      </c>
      <c r="G11" s="115">
        <v>0</v>
      </c>
      <c r="H11" s="113">
        <v>0</v>
      </c>
    </row>
    <row r="12" spans="1:8" ht="24" customHeight="1">
      <c r="A12" s="112" t="s">
        <v>129</v>
      </c>
      <c r="B12" s="113">
        <v>0</v>
      </c>
      <c r="C12" s="114" t="s">
        <v>136</v>
      </c>
      <c r="D12" s="113">
        <f t="shared" si="0"/>
        <v>0</v>
      </c>
      <c r="E12" s="115">
        <v>0</v>
      </c>
      <c r="F12" s="115">
        <v>0</v>
      </c>
      <c r="G12" s="115">
        <v>0</v>
      </c>
      <c r="H12" s="113">
        <v>0</v>
      </c>
    </row>
    <row r="13" spans="1:8" ht="24" customHeight="1">
      <c r="A13" s="112" t="s">
        <v>131</v>
      </c>
      <c r="B13" s="113">
        <v>0</v>
      </c>
      <c r="C13" s="114" t="s">
        <v>137</v>
      </c>
      <c r="D13" s="113">
        <f t="shared" si="0"/>
        <v>0</v>
      </c>
      <c r="E13" s="115">
        <v>0</v>
      </c>
      <c r="F13" s="115">
        <v>0</v>
      </c>
      <c r="G13" s="115">
        <v>0</v>
      </c>
      <c r="H13" s="113">
        <v>0</v>
      </c>
    </row>
    <row r="14" spans="1:8" ht="24" customHeight="1">
      <c r="A14" s="112" t="s">
        <v>138</v>
      </c>
      <c r="B14" s="113">
        <v>0</v>
      </c>
      <c r="C14" s="114" t="s">
        <v>139</v>
      </c>
      <c r="D14" s="113">
        <f t="shared" si="0"/>
        <v>335.12</v>
      </c>
      <c r="E14" s="115">
        <v>335.12</v>
      </c>
      <c r="F14" s="115">
        <v>0</v>
      </c>
      <c r="G14" s="115">
        <v>0</v>
      </c>
      <c r="H14" s="113">
        <v>0</v>
      </c>
    </row>
    <row r="15" spans="1:8" ht="24" customHeight="1">
      <c r="A15" s="119"/>
      <c r="B15" s="113"/>
      <c r="C15" s="120" t="s">
        <v>140</v>
      </c>
      <c r="D15" s="113">
        <f t="shared" si="0"/>
        <v>0</v>
      </c>
      <c r="E15" s="115">
        <v>0</v>
      </c>
      <c r="F15" s="115">
        <v>0</v>
      </c>
      <c r="G15" s="115">
        <v>0</v>
      </c>
      <c r="H15" s="113">
        <v>0</v>
      </c>
    </row>
    <row r="16" spans="1:8" ht="24" customHeight="1">
      <c r="A16" s="119"/>
      <c r="B16" s="113"/>
      <c r="C16" s="120" t="s">
        <v>141</v>
      </c>
      <c r="D16" s="113">
        <f t="shared" si="0"/>
        <v>152.05</v>
      </c>
      <c r="E16" s="115">
        <v>152.05</v>
      </c>
      <c r="F16" s="115">
        <v>0</v>
      </c>
      <c r="G16" s="115">
        <v>0</v>
      </c>
      <c r="H16" s="113">
        <v>0</v>
      </c>
    </row>
    <row r="17" spans="1:8" ht="24" customHeight="1">
      <c r="A17" s="119"/>
      <c r="B17" s="113"/>
      <c r="C17" s="120" t="s">
        <v>142</v>
      </c>
      <c r="D17" s="113">
        <f t="shared" si="0"/>
        <v>0</v>
      </c>
      <c r="E17" s="115">
        <v>0</v>
      </c>
      <c r="F17" s="115">
        <v>0</v>
      </c>
      <c r="G17" s="115">
        <v>0</v>
      </c>
      <c r="H17" s="113">
        <v>0</v>
      </c>
    </row>
    <row r="18" spans="1:8" ht="24" customHeight="1">
      <c r="A18" s="119"/>
      <c r="B18" s="113"/>
      <c r="C18" s="120" t="s">
        <v>143</v>
      </c>
      <c r="D18" s="113">
        <f t="shared" si="0"/>
        <v>0</v>
      </c>
      <c r="E18" s="115">
        <v>0</v>
      </c>
      <c r="F18" s="115">
        <v>0</v>
      </c>
      <c r="G18" s="115">
        <v>0</v>
      </c>
      <c r="H18" s="113">
        <v>0</v>
      </c>
    </row>
    <row r="19" spans="1:8" ht="24" customHeight="1">
      <c r="A19" s="119"/>
      <c r="B19" s="113"/>
      <c r="C19" s="120" t="s">
        <v>144</v>
      </c>
      <c r="D19" s="113">
        <f t="shared" si="0"/>
        <v>0</v>
      </c>
      <c r="E19" s="115">
        <v>0</v>
      </c>
      <c r="F19" s="115">
        <v>0</v>
      </c>
      <c r="G19" s="115">
        <v>0</v>
      </c>
      <c r="H19" s="113">
        <v>0</v>
      </c>
    </row>
    <row r="20" spans="1:8" ht="24" customHeight="1">
      <c r="A20" s="119"/>
      <c r="B20" s="113"/>
      <c r="C20" s="120" t="s">
        <v>145</v>
      </c>
      <c r="D20" s="113">
        <f t="shared" si="0"/>
        <v>0</v>
      </c>
      <c r="E20" s="115">
        <v>0</v>
      </c>
      <c r="F20" s="115">
        <v>0</v>
      </c>
      <c r="G20" s="115">
        <v>0</v>
      </c>
      <c r="H20" s="113">
        <v>0</v>
      </c>
    </row>
    <row r="21" spans="1:8" ht="24" customHeight="1">
      <c r="A21" s="119"/>
      <c r="B21" s="113"/>
      <c r="C21" s="120" t="s">
        <v>146</v>
      </c>
      <c r="D21" s="113">
        <f t="shared" si="0"/>
        <v>0</v>
      </c>
      <c r="E21" s="115">
        <v>0</v>
      </c>
      <c r="F21" s="115">
        <v>0</v>
      </c>
      <c r="G21" s="115">
        <v>0</v>
      </c>
      <c r="H21" s="113">
        <v>0</v>
      </c>
    </row>
    <row r="22" spans="1:8" ht="24" customHeight="1">
      <c r="A22" s="119"/>
      <c r="B22" s="113"/>
      <c r="C22" s="120" t="s">
        <v>147</v>
      </c>
      <c r="D22" s="113">
        <f t="shared" si="0"/>
        <v>0</v>
      </c>
      <c r="E22" s="115">
        <v>0</v>
      </c>
      <c r="F22" s="115">
        <v>0</v>
      </c>
      <c r="G22" s="115">
        <v>0</v>
      </c>
      <c r="H22" s="113">
        <v>0</v>
      </c>
    </row>
    <row r="23" spans="1:8" ht="24" customHeight="1">
      <c r="A23" s="119"/>
      <c r="B23" s="113"/>
      <c r="C23" s="120" t="s">
        <v>148</v>
      </c>
      <c r="D23" s="113">
        <f t="shared" si="0"/>
        <v>0</v>
      </c>
      <c r="E23" s="115">
        <v>0</v>
      </c>
      <c r="F23" s="115">
        <v>0</v>
      </c>
      <c r="G23" s="115">
        <v>0</v>
      </c>
      <c r="H23" s="113">
        <v>0</v>
      </c>
    </row>
    <row r="24" spans="1:8" ht="24" customHeight="1">
      <c r="A24" s="119"/>
      <c r="B24" s="113"/>
      <c r="C24" s="121" t="s">
        <v>149</v>
      </c>
      <c r="D24" s="113">
        <f t="shared" si="0"/>
        <v>0</v>
      </c>
      <c r="E24" s="115">
        <v>0</v>
      </c>
      <c r="F24" s="115">
        <v>0</v>
      </c>
      <c r="G24" s="115">
        <v>0</v>
      </c>
      <c r="H24" s="113">
        <v>0</v>
      </c>
    </row>
    <row r="25" spans="1:8" ht="24" customHeight="1">
      <c r="A25" s="122"/>
      <c r="B25" s="116"/>
      <c r="C25" s="123" t="s">
        <v>150</v>
      </c>
      <c r="D25" s="116">
        <f t="shared" si="0"/>
        <v>0</v>
      </c>
      <c r="E25" s="116">
        <v>0</v>
      </c>
      <c r="F25" s="116">
        <v>0</v>
      </c>
      <c r="G25" s="116">
        <v>0</v>
      </c>
      <c r="H25" s="116">
        <v>0</v>
      </c>
    </row>
    <row r="26" spans="1:8" ht="24" customHeight="1">
      <c r="A26" s="112"/>
      <c r="B26" s="116"/>
      <c r="C26" s="123" t="s">
        <v>151</v>
      </c>
      <c r="D26" s="116">
        <f t="shared" si="0"/>
        <v>241.19</v>
      </c>
      <c r="E26" s="116">
        <v>241.19</v>
      </c>
      <c r="F26" s="116">
        <v>0</v>
      </c>
      <c r="G26" s="116">
        <v>0</v>
      </c>
      <c r="H26" s="116">
        <v>0</v>
      </c>
    </row>
    <row r="27" spans="1:8" ht="24" customHeight="1">
      <c r="A27" s="112"/>
      <c r="B27" s="116"/>
      <c r="C27" s="123" t="s">
        <v>152</v>
      </c>
      <c r="D27" s="116">
        <f t="shared" si="0"/>
        <v>0</v>
      </c>
      <c r="E27" s="116">
        <v>0</v>
      </c>
      <c r="F27" s="116">
        <v>0</v>
      </c>
      <c r="G27" s="116">
        <v>0</v>
      </c>
      <c r="H27" s="116">
        <v>0</v>
      </c>
    </row>
    <row r="28" spans="1:8" ht="24" customHeight="1">
      <c r="A28" s="112"/>
      <c r="B28" s="116"/>
      <c r="C28" s="123" t="s">
        <v>153</v>
      </c>
      <c r="D28" s="116">
        <f t="shared" si="0"/>
        <v>0</v>
      </c>
      <c r="E28" s="116">
        <v>0</v>
      </c>
      <c r="F28" s="116">
        <v>0</v>
      </c>
      <c r="G28" s="116">
        <v>0</v>
      </c>
      <c r="H28" s="116">
        <v>0</v>
      </c>
    </row>
    <row r="29" spans="1:8" ht="24" customHeight="1">
      <c r="A29" s="112"/>
      <c r="B29" s="116"/>
      <c r="C29" s="123" t="s">
        <v>154</v>
      </c>
      <c r="D29" s="116">
        <f t="shared" si="0"/>
        <v>0</v>
      </c>
      <c r="E29" s="116">
        <v>0</v>
      </c>
      <c r="F29" s="116">
        <v>0</v>
      </c>
      <c r="G29" s="116">
        <v>0</v>
      </c>
      <c r="H29" s="116">
        <v>0</v>
      </c>
    </row>
    <row r="30" spans="1:8" ht="24" customHeight="1">
      <c r="A30" s="124"/>
      <c r="B30" s="125"/>
      <c r="C30" s="126" t="s">
        <v>155</v>
      </c>
      <c r="D30" s="118">
        <f t="shared" si="0"/>
        <v>0</v>
      </c>
      <c r="E30" s="127">
        <v>0</v>
      </c>
      <c r="F30" s="127">
        <v>0</v>
      </c>
      <c r="G30" s="127">
        <v>0</v>
      </c>
      <c r="H30" s="127">
        <v>0</v>
      </c>
    </row>
    <row r="31" spans="1:8" ht="24" customHeight="1">
      <c r="A31" s="128"/>
      <c r="B31" s="115"/>
      <c r="C31" s="129" t="s">
        <v>156</v>
      </c>
      <c r="D31" s="113">
        <f t="shared" si="0"/>
        <v>0</v>
      </c>
      <c r="E31" s="130">
        <v>0</v>
      </c>
      <c r="F31" s="130">
        <v>0</v>
      </c>
      <c r="G31" s="130">
        <v>0</v>
      </c>
      <c r="H31" s="130">
        <v>0</v>
      </c>
    </row>
    <row r="32" spans="1:8" ht="24" customHeight="1">
      <c r="A32" s="131"/>
      <c r="B32" s="116"/>
      <c r="C32" s="132" t="s">
        <v>157</v>
      </c>
      <c r="D32" s="116">
        <f t="shared" si="0"/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24" customHeight="1">
      <c r="A33" s="131"/>
      <c r="B33" s="116"/>
      <c r="C33" s="132" t="s">
        <v>158</v>
      </c>
      <c r="D33" s="116">
        <f t="shared" si="0"/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24" customHeight="1">
      <c r="A34" s="131"/>
      <c r="B34" s="116"/>
      <c r="C34" s="132" t="s">
        <v>159</v>
      </c>
      <c r="D34" s="116">
        <f t="shared" si="0"/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24" customHeight="1">
      <c r="A35" s="131"/>
      <c r="B35" s="116"/>
      <c r="C35" s="132" t="s">
        <v>160</v>
      </c>
      <c r="D35" s="116">
        <f t="shared" si="0"/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24" customHeight="1">
      <c r="A36" s="131"/>
      <c r="B36" s="116"/>
      <c r="C36" s="132" t="s">
        <v>161</v>
      </c>
      <c r="D36" s="116">
        <f t="shared" si="0"/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24" customHeight="1">
      <c r="A37" s="133"/>
      <c r="B37" s="134"/>
      <c r="C37" s="133"/>
      <c r="D37" s="134"/>
      <c r="E37" s="116"/>
      <c r="F37" s="116"/>
      <c r="G37" s="116" t="s">
        <v>38</v>
      </c>
      <c r="H37" s="116"/>
    </row>
    <row r="38" spans="1:8" ht="24" customHeight="1">
      <c r="A38" s="131"/>
      <c r="B38" s="116"/>
      <c r="C38" s="131" t="s">
        <v>162</v>
      </c>
      <c r="D38" s="116">
        <f>SUM(E38:H38)</f>
        <v>0</v>
      </c>
      <c r="E38" s="116">
        <f>SUM(B7,B11)-SUM(E6)</f>
        <v>0</v>
      </c>
      <c r="F38" s="116">
        <f>SUM(B8,B12)-SUM(F6)</f>
        <v>0</v>
      </c>
      <c r="G38" s="116">
        <f>SUM(B9,B13)-SUM(G6)</f>
        <v>0</v>
      </c>
      <c r="H38" s="116">
        <f>SUM(B14)-SUM(H6)</f>
        <v>0</v>
      </c>
    </row>
    <row r="39" spans="1:8" ht="24" customHeight="1">
      <c r="A39" s="131"/>
      <c r="B39" s="135"/>
      <c r="C39" s="131"/>
      <c r="D39" s="134"/>
      <c r="E39" s="116"/>
      <c r="F39" s="116"/>
      <c r="G39" s="116"/>
      <c r="H39" s="116"/>
    </row>
    <row r="40" spans="1:8" ht="24" customHeight="1">
      <c r="A40" s="133" t="s">
        <v>54</v>
      </c>
      <c r="B40" s="135">
        <f>SUM(B6,B10)</f>
        <v>4353.0599999999995</v>
      </c>
      <c r="C40" s="133" t="s">
        <v>55</v>
      </c>
      <c r="D40" s="134">
        <f>SUM(D7:D38)</f>
        <v>4353.0599999999995</v>
      </c>
      <c r="E40" s="134">
        <f>SUM(E7:E38)</f>
        <v>4353.0599999999995</v>
      </c>
      <c r="F40" s="134">
        <f>SUM(F7:F38)</f>
        <v>0</v>
      </c>
      <c r="G40" s="134">
        <f>SUM(G7:G38)</f>
        <v>0</v>
      </c>
      <c r="H40" s="13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showGridLines="0" showZeros="0" workbookViewId="0" topLeftCell="A1">
      <selection activeCell="H14" sqref="H14:H2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O1" s="20" t="s">
        <v>163</v>
      </c>
    </row>
    <row r="2" spans="1:41" ht="19.5" customHeight="1">
      <c r="A2" s="21" t="s">
        <v>164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9.5" customHeight="1">
      <c r="A3" s="22" t="s">
        <v>0</v>
      </c>
      <c r="B3" s="23"/>
      <c r="C3" s="23"/>
      <c r="D3" s="23"/>
      <c r="E3" s="91"/>
      <c r="F3" s="91"/>
      <c r="G3" s="91"/>
      <c r="H3" s="91"/>
      <c r="I3" s="91"/>
      <c r="J3" s="91"/>
      <c r="K3" s="91"/>
      <c r="L3" s="91"/>
      <c r="M3" s="91"/>
      <c r="N3" s="91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78"/>
      <c r="AJ3" s="78"/>
      <c r="AK3" s="78"/>
      <c r="AL3" s="78"/>
      <c r="AO3" s="25" t="s">
        <v>5</v>
      </c>
    </row>
    <row r="4" spans="1:41" ht="19.5" customHeight="1">
      <c r="A4" s="26" t="s">
        <v>58</v>
      </c>
      <c r="B4" s="27"/>
      <c r="C4" s="27"/>
      <c r="D4" s="28"/>
      <c r="E4" s="92" t="s">
        <v>165</v>
      </c>
      <c r="F4" s="82" t="s">
        <v>166</v>
      </c>
      <c r="G4" s="83"/>
      <c r="H4" s="83"/>
      <c r="I4" s="83"/>
      <c r="J4" s="83"/>
      <c r="K4" s="83"/>
      <c r="L4" s="83"/>
      <c r="M4" s="83"/>
      <c r="N4" s="83"/>
      <c r="O4" s="87"/>
      <c r="P4" s="82" t="s">
        <v>167</v>
      </c>
      <c r="Q4" s="83"/>
      <c r="R4" s="83"/>
      <c r="S4" s="83"/>
      <c r="T4" s="83"/>
      <c r="U4" s="83"/>
      <c r="V4" s="83"/>
      <c r="W4" s="83"/>
      <c r="X4" s="83"/>
      <c r="Y4" s="87"/>
      <c r="Z4" s="82" t="s">
        <v>168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7"/>
    </row>
    <row r="5" spans="1:41" ht="19.5" customHeight="1">
      <c r="A5" s="61" t="s">
        <v>69</v>
      </c>
      <c r="B5" s="63"/>
      <c r="C5" s="72" t="s">
        <v>70</v>
      </c>
      <c r="D5" s="32" t="s">
        <v>118</v>
      </c>
      <c r="E5" s="93"/>
      <c r="F5" s="49" t="s">
        <v>59</v>
      </c>
      <c r="G5" s="94" t="s">
        <v>169</v>
      </c>
      <c r="H5" s="95"/>
      <c r="I5" s="101"/>
      <c r="J5" s="94" t="s">
        <v>170</v>
      </c>
      <c r="K5" s="95"/>
      <c r="L5" s="101"/>
      <c r="M5" s="94" t="s">
        <v>171</v>
      </c>
      <c r="N5" s="95"/>
      <c r="O5" s="101"/>
      <c r="P5" s="71" t="s">
        <v>59</v>
      </c>
      <c r="Q5" s="94" t="s">
        <v>169</v>
      </c>
      <c r="R5" s="95"/>
      <c r="S5" s="101"/>
      <c r="T5" s="94" t="s">
        <v>170</v>
      </c>
      <c r="U5" s="95"/>
      <c r="V5" s="101"/>
      <c r="W5" s="94" t="s">
        <v>171</v>
      </c>
      <c r="X5" s="95"/>
      <c r="Y5" s="101"/>
      <c r="Z5" s="49" t="s">
        <v>59</v>
      </c>
      <c r="AA5" s="94" t="s">
        <v>169</v>
      </c>
      <c r="AB5" s="95"/>
      <c r="AC5" s="101"/>
      <c r="AD5" s="94" t="s">
        <v>170</v>
      </c>
      <c r="AE5" s="95"/>
      <c r="AF5" s="101"/>
      <c r="AG5" s="94" t="s">
        <v>171</v>
      </c>
      <c r="AH5" s="95"/>
      <c r="AI5" s="101"/>
      <c r="AJ5" s="94" t="s">
        <v>172</v>
      </c>
      <c r="AK5" s="95"/>
      <c r="AL5" s="101"/>
      <c r="AM5" s="94" t="s">
        <v>124</v>
      </c>
      <c r="AN5" s="95"/>
      <c r="AO5" s="101"/>
    </row>
    <row r="6" spans="1:41" ht="29.25" customHeight="1">
      <c r="A6" s="96" t="s">
        <v>79</v>
      </c>
      <c r="B6" s="96" t="s">
        <v>80</v>
      </c>
      <c r="C6" s="38"/>
      <c r="D6" s="38"/>
      <c r="E6" s="97"/>
      <c r="F6" s="74"/>
      <c r="G6" s="54" t="s">
        <v>74</v>
      </c>
      <c r="H6" s="98" t="s">
        <v>114</v>
      </c>
      <c r="I6" s="98" t="s">
        <v>115</v>
      </c>
      <c r="J6" s="54" t="s">
        <v>74</v>
      </c>
      <c r="K6" s="98" t="s">
        <v>114</v>
      </c>
      <c r="L6" s="98" t="s">
        <v>115</v>
      </c>
      <c r="M6" s="54" t="s">
        <v>74</v>
      </c>
      <c r="N6" s="98" t="s">
        <v>114</v>
      </c>
      <c r="O6" s="56" t="s">
        <v>115</v>
      </c>
      <c r="P6" s="74"/>
      <c r="Q6" s="102" t="s">
        <v>74</v>
      </c>
      <c r="R6" s="39" t="s">
        <v>114</v>
      </c>
      <c r="S6" s="39" t="s">
        <v>115</v>
      </c>
      <c r="T6" s="102" t="s">
        <v>74</v>
      </c>
      <c r="U6" s="39" t="s">
        <v>114</v>
      </c>
      <c r="V6" s="38" t="s">
        <v>115</v>
      </c>
      <c r="W6" s="33" t="s">
        <v>74</v>
      </c>
      <c r="X6" s="102" t="s">
        <v>114</v>
      </c>
      <c r="Y6" s="39" t="s">
        <v>115</v>
      </c>
      <c r="Z6" s="74"/>
      <c r="AA6" s="54" t="s">
        <v>74</v>
      </c>
      <c r="AB6" s="96" t="s">
        <v>114</v>
      </c>
      <c r="AC6" s="96" t="s">
        <v>115</v>
      </c>
      <c r="AD6" s="54" t="s">
        <v>74</v>
      </c>
      <c r="AE6" s="96" t="s">
        <v>114</v>
      </c>
      <c r="AF6" s="96" t="s">
        <v>115</v>
      </c>
      <c r="AG6" s="54" t="s">
        <v>74</v>
      </c>
      <c r="AH6" s="98" t="s">
        <v>114</v>
      </c>
      <c r="AI6" s="98" t="s">
        <v>115</v>
      </c>
      <c r="AJ6" s="54" t="s">
        <v>74</v>
      </c>
      <c r="AK6" s="98" t="s">
        <v>114</v>
      </c>
      <c r="AL6" s="98" t="s">
        <v>115</v>
      </c>
      <c r="AM6" s="54" t="s">
        <v>74</v>
      </c>
      <c r="AN6" s="98" t="s">
        <v>114</v>
      </c>
      <c r="AO6" s="98" t="s">
        <v>115</v>
      </c>
    </row>
    <row r="7" spans="1:41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59">
        <f aca="true" t="shared" si="0" ref="E7:E30">SUM(F7,P7,Z7)</f>
        <v>4353.06</v>
      </c>
      <c r="F7" s="59">
        <f aca="true" t="shared" si="1" ref="F7:F30">SUM(G7,J7,M7)</f>
        <v>4266.780000000001</v>
      </c>
      <c r="G7" s="59">
        <f aca="true" t="shared" si="2" ref="G7:G30">SUM(H7:I7)</f>
        <v>4266.780000000001</v>
      </c>
      <c r="H7" s="59">
        <v>2307.78</v>
      </c>
      <c r="I7" s="42">
        <v>1959</v>
      </c>
      <c r="J7" s="59">
        <f aca="true" t="shared" si="3" ref="J7:J30">SUM(K7:L7)</f>
        <v>0</v>
      </c>
      <c r="K7" s="59">
        <v>0</v>
      </c>
      <c r="L7" s="42">
        <v>0</v>
      </c>
      <c r="M7" s="59">
        <f aca="true" t="shared" si="4" ref="M7:M30">SUM(N7:O7)</f>
        <v>0</v>
      </c>
      <c r="N7" s="59">
        <v>0</v>
      </c>
      <c r="O7" s="42">
        <v>0</v>
      </c>
      <c r="P7" s="43">
        <f aca="true" t="shared" si="5" ref="P7:P30">SUM(Q7,T7,W7)</f>
        <v>36</v>
      </c>
      <c r="Q7" s="59">
        <f aca="true" t="shared" si="6" ref="Q7:Q30">SUM(R7:S7)</f>
        <v>36</v>
      </c>
      <c r="R7" s="59">
        <v>0</v>
      </c>
      <c r="S7" s="42">
        <v>36</v>
      </c>
      <c r="T7" s="59">
        <f aca="true" t="shared" si="7" ref="T7:T30">SUM(U7:V7)</f>
        <v>0</v>
      </c>
      <c r="U7" s="59">
        <v>0</v>
      </c>
      <c r="V7" s="59">
        <v>0</v>
      </c>
      <c r="W7" s="59">
        <f aca="true" t="shared" si="8" ref="W7:W30">SUM(X7:Y7)</f>
        <v>0</v>
      </c>
      <c r="X7" s="59">
        <v>0</v>
      </c>
      <c r="Y7" s="42">
        <v>0</v>
      </c>
      <c r="Z7" s="43">
        <f aca="true" t="shared" si="9" ref="Z7:Z30">SUM(AA7,AD7,AG7,AJ7,AM7)</f>
        <v>50.28</v>
      </c>
      <c r="AA7" s="59">
        <f aca="true" t="shared" si="10" ref="AA7:AA30">SUM(AB7:AC7)</f>
        <v>50.28</v>
      </c>
      <c r="AB7" s="59">
        <v>0</v>
      </c>
      <c r="AC7" s="42">
        <v>50.28</v>
      </c>
      <c r="AD7" s="59">
        <f aca="true" t="shared" si="11" ref="AD7:AD30">SUM(AE7:AF7)</f>
        <v>0</v>
      </c>
      <c r="AE7" s="59">
        <v>0</v>
      </c>
      <c r="AF7" s="42">
        <v>0</v>
      </c>
      <c r="AG7" s="59">
        <f aca="true" t="shared" si="12" ref="AG7:AG30">SUM(AH7:AI7)</f>
        <v>0</v>
      </c>
      <c r="AH7" s="59">
        <v>0</v>
      </c>
      <c r="AI7" s="42">
        <v>0</v>
      </c>
      <c r="AJ7" s="59">
        <f aca="true" t="shared" si="13" ref="AJ7:AJ30">SUM(AK7:AL7)</f>
        <v>0</v>
      </c>
      <c r="AK7" s="59">
        <v>0</v>
      </c>
      <c r="AL7" s="42">
        <v>0</v>
      </c>
      <c r="AM7" s="59">
        <f aca="true" t="shared" si="14" ref="AM7:AM30">SUM(AN7:AO7)</f>
        <v>0</v>
      </c>
      <c r="AN7" s="59">
        <v>0</v>
      </c>
      <c r="AO7" s="42">
        <v>0</v>
      </c>
    </row>
    <row r="8" spans="1:41" ht="19.5" customHeight="1">
      <c r="A8" s="41" t="s">
        <v>38</v>
      </c>
      <c r="B8" s="41" t="s">
        <v>173</v>
      </c>
      <c r="C8" s="41" t="s">
        <v>38</v>
      </c>
      <c r="D8" s="41" t="s">
        <v>174</v>
      </c>
      <c r="E8" s="59">
        <f t="shared" si="0"/>
        <v>1550.55</v>
      </c>
      <c r="F8" s="59">
        <f t="shared" si="1"/>
        <v>1550.55</v>
      </c>
      <c r="G8" s="59">
        <f t="shared" si="2"/>
        <v>1550.55</v>
      </c>
      <c r="H8" s="59">
        <v>1550.55</v>
      </c>
      <c r="I8" s="42">
        <v>0</v>
      </c>
      <c r="J8" s="59">
        <f t="shared" si="3"/>
        <v>0</v>
      </c>
      <c r="K8" s="59">
        <v>0</v>
      </c>
      <c r="L8" s="42">
        <v>0</v>
      </c>
      <c r="M8" s="59">
        <f t="shared" si="4"/>
        <v>0</v>
      </c>
      <c r="N8" s="59">
        <v>0</v>
      </c>
      <c r="O8" s="42">
        <v>0</v>
      </c>
      <c r="P8" s="43">
        <f t="shared" si="5"/>
        <v>0</v>
      </c>
      <c r="Q8" s="59">
        <f t="shared" si="6"/>
        <v>0</v>
      </c>
      <c r="R8" s="59">
        <v>0</v>
      </c>
      <c r="S8" s="42">
        <v>0</v>
      </c>
      <c r="T8" s="59">
        <f t="shared" si="7"/>
        <v>0</v>
      </c>
      <c r="U8" s="59">
        <v>0</v>
      </c>
      <c r="V8" s="59">
        <v>0</v>
      </c>
      <c r="W8" s="59">
        <f t="shared" si="8"/>
        <v>0</v>
      </c>
      <c r="X8" s="59">
        <v>0</v>
      </c>
      <c r="Y8" s="42">
        <v>0</v>
      </c>
      <c r="Z8" s="43">
        <f t="shared" si="9"/>
        <v>0</v>
      </c>
      <c r="AA8" s="59">
        <f t="shared" si="10"/>
        <v>0</v>
      </c>
      <c r="AB8" s="59">
        <v>0</v>
      </c>
      <c r="AC8" s="42">
        <v>0</v>
      </c>
      <c r="AD8" s="59">
        <f t="shared" si="11"/>
        <v>0</v>
      </c>
      <c r="AE8" s="59">
        <v>0</v>
      </c>
      <c r="AF8" s="42">
        <v>0</v>
      </c>
      <c r="AG8" s="59">
        <f t="shared" si="12"/>
        <v>0</v>
      </c>
      <c r="AH8" s="59">
        <v>0</v>
      </c>
      <c r="AI8" s="42">
        <v>0</v>
      </c>
      <c r="AJ8" s="59">
        <f t="shared" si="13"/>
        <v>0</v>
      </c>
      <c r="AK8" s="59">
        <v>0</v>
      </c>
      <c r="AL8" s="42">
        <v>0</v>
      </c>
      <c r="AM8" s="59">
        <f t="shared" si="14"/>
        <v>0</v>
      </c>
      <c r="AN8" s="59">
        <v>0</v>
      </c>
      <c r="AO8" s="42">
        <v>0</v>
      </c>
    </row>
    <row r="9" spans="1:41" ht="19.5" customHeight="1">
      <c r="A9" s="41" t="s">
        <v>173</v>
      </c>
      <c r="B9" s="41" t="s">
        <v>175</v>
      </c>
      <c r="C9" s="41" t="s">
        <v>85</v>
      </c>
      <c r="D9" s="41" t="s">
        <v>176</v>
      </c>
      <c r="E9" s="59">
        <f t="shared" si="0"/>
        <v>1058.87</v>
      </c>
      <c r="F9" s="59">
        <f t="shared" si="1"/>
        <v>1058.87</v>
      </c>
      <c r="G9" s="59">
        <f t="shared" si="2"/>
        <v>1058.87</v>
      </c>
      <c r="H9" s="59">
        <v>1058.87</v>
      </c>
      <c r="I9" s="42">
        <v>0</v>
      </c>
      <c r="J9" s="59">
        <f t="shared" si="3"/>
        <v>0</v>
      </c>
      <c r="K9" s="59">
        <v>0</v>
      </c>
      <c r="L9" s="42">
        <v>0</v>
      </c>
      <c r="M9" s="59">
        <f t="shared" si="4"/>
        <v>0</v>
      </c>
      <c r="N9" s="59">
        <v>0</v>
      </c>
      <c r="O9" s="42">
        <v>0</v>
      </c>
      <c r="P9" s="43">
        <f t="shared" si="5"/>
        <v>0</v>
      </c>
      <c r="Q9" s="59">
        <f t="shared" si="6"/>
        <v>0</v>
      </c>
      <c r="R9" s="59">
        <v>0</v>
      </c>
      <c r="S9" s="42">
        <v>0</v>
      </c>
      <c r="T9" s="59">
        <f t="shared" si="7"/>
        <v>0</v>
      </c>
      <c r="U9" s="59">
        <v>0</v>
      </c>
      <c r="V9" s="59">
        <v>0</v>
      </c>
      <c r="W9" s="59">
        <f t="shared" si="8"/>
        <v>0</v>
      </c>
      <c r="X9" s="59">
        <v>0</v>
      </c>
      <c r="Y9" s="42">
        <v>0</v>
      </c>
      <c r="Z9" s="43">
        <f t="shared" si="9"/>
        <v>0</v>
      </c>
      <c r="AA9" s="59">
        <f t="shared" si="10"/>
        <v>0</v>
      </c>
      <c r="AB9" s="59">
        <v>0</v>
      </c>
      <c r="AC9" s="42">
        <v>0</v>
      </c>
      <c r="AD9" s="59">
        <f t="shared" si="11"/>
        <v>0</v>
      </c>
      <c r="AE9" s="59">
        <v>0</v>
      </c>
      <c r="AF9" s="42">
        <v>0</v>
      </c>
      <c r="AG9" s="59">
        <f t="shared" si="12"/>
        <v>0</v>
      </c>
      <c r="AH9" s="59">
        <v>0</v>
      </c>
      <c r="AI9" s="42">
        <v>0</v>
      </c>
      <c r="AJ9" s="59">
        <f t="shared" si="13"/>
        <v>0</v>
      </c>
      <c r="AK9" s="59">
        <v>0</v>
      </c>
      <c r="AL9" s="42">
        <v>0</v>
      </c>
      <c r="AM9" s="59">
        <f t="shared" si="14"/>
        <v>0</v>
      </c>
      <c r="AN9" s="59">
        <v>0</v>
      </c>
      <c r="AO9" s="42">
        <v>0</v>
      </c>
    </row>
    <row r="10" spans="1:41" ht="19.5" customHeight="1">
      <c r="A10" s="41" t="s">
        <v>173</v>
      </c>
      <c r="B10" s="41" t="s">
        <v>177</v>
      </c>
      <c r="C10" s="41" t="s">
        <v>85</v>
      </c>
      <c r="D10" s="41" t="s">
        <v>178</v>
      </c>
      <c r="E10" s="59">
        <f t="shared" si="0"/>
        <v>307.05</v>
      </c>
      <c r="F10" s="59">
        <f t="shared" si="1"/>
        <v>307.05</v>
      </c>
      <c r="G10" s="59">
        <f t="shared" si="2"/>
        <v>307.05</v>
      </c>
      <c r="H10" s="59">
        <v>307.05</v>
      </c>
      <c r="I10" s="42">
        <v>0</v>
      </c>
      <c r="J10" s="59">
        <f t="shared" si="3"/>
        <v>0</v>
      </c>
      <c r="K10" s="59">
        <v>0</v>
      </c>
      <c r="L10" s="42">
        <v>0</v>
      </c>
      <c r="M10" s="59">
        <f t="shared" si="4"/>
        <v>0</v>
      </c>
      <c r="N10" s="59">
        <v>0</v>
      </c>
      <c r="O10" s="42">
        <v>0</v>
      </c>
      <c r="P10" s="43">
        <f t="shared" si="5"/>
        <v>0</v>
      </c>
      <c r="Q10" s="59">
        <f t="shared" si="6"/>
        <v>0</v>
      </c>
      <c r="R10" s="59">
        <v>0</v>
      </c>
      <c r="S10" s="42">
        <v>0</v>
      </c>
      <c r="T10" s="59">
        <f t="shared" si="7"/>
        <v>0</v>
      </c>
      <c r="U10" s="59">
        <v>0</v>
      </c>
      <c r="V10" s="59">
        <v>0</v>
      </c>
      <c r="W10" s="59">
        <f t="shared" si="8"/>
        <v>0</v>
      </c>
      <c r="X10" s="59">
        <v>0</v>
      </c>
      <c r="Y10" s="42">
        <v>0</v>
      </c>
      <c r="Z10" s="43">
        <f t="shared" si="9"/>
        <v>0</v>
      </c>
      <c r="AA10" s="59">
        <f t="shared" si="10"/>
        <v>0</v>
      </c>
      <c r="AB10" s="59">
        <v>0</v>
      </c>
      <c r="AC10" s="42">
        <v>0</v>
      </c>
      <c r="AD10" s="59">
        <f t="shared" si="11"/>
        <v>0</v>
      </c>
      <c r="AE10" s="59">
        <v>0</v>
      </c>
      <c r="AF10" s="42">
        <v>0</v>
      </c>
      <c r="AG10" s="59">
        <f t="shared" si="12"/>
        <v>0</v>
      </c>
      <c r="AH10" s="59">
        <v>0</v>
      </c>
      <c r="AI10" s="42">
        <v>0</v>
      </c>
      <c r="AJ10" s="59">
        <f t="shared" si="13"/>
        <v>0</v>
      </c>
      <c r="AK10" s="59">
        <v>0</v>
      </c>
      <c r="AL10" s="42">
        <v>0</v>
      </c>
      <c r="AM10" s="59">
        <f t="shared" si="14"/>
        <v>0</v>
      </c>
      <c r="AN10" s="59">
        <v>0</v>
      </c>
      <c r="AO10" s="42">
        <v>0</v>
      </c>
    </row>
    <row r="11" spans="1:41" ht="19.5" customHeight="1">
      <c r="A11" s="41" t="s">
        <v>173</v>
      </c>
      <c r="B11" s="41" t="s">
        <v>179</v>
      </c>
      <c r="C11" s="41" t="s">
        <v>85</v>
      </c>
      <c r="D11" s="41" t="s">
        <v>180</v>
      </c>
      <c r="E11" s="59">
        <f t="shared" si="0"/>
        <v>150.88</v>
      </c>
      <c r="F11" s="59">
        <f t="shared" si="1"/>
        <v>150.88</v>
      </c>
      <c r="G11" s="59">
        <f t="shared" si="2"/>
        <v>150.88</v>
      </c>
      <c r="H11" s="59">
        <v>150.88</v>
      </c>
      <c r="I11" s="42">
        <v>0</v>
      </c>
      <c r="J11" s="59">
        <f t="shared" si="3"/>
        <v>0</v>
      </c>
      <c r="K11" s="59">
        <v>0</v>
      </c>
      <c r="L11" s="42">
        <v>0</v>
      </c>
      <c r="M11" s="59">
        <f t="shared" si="4"/>
        <v>0</v>
      </c>
      <c r="N11" s="59">
        <v>0</v>
      </c>
      <c r="O11" s="42">
        <v>0</v>
      </c>
      <c r="P11" s="43">
        <f t="shared" si="5"/>
        <v>0</v>
      </c>
      <c r="Q11" s="59">
        <f t="shared" si="6"/>
        <v>0</v>
      </c>
      <c r="R11" s="59">
        <v>0</v>
      </c>
      <c r="S11" s="42">
        <v>0</v>
      </c>
      <c r="T11" s="59">
        <f t="shared" si="7"/>
        <v>0</v>
      </c>
      <c r="U11" s="59">
        <v>0</v>
      </c>
      <c r="V11" s="59">
        <v>0</v>
      </c>
      <c r="W11" s="59">
        <f t="shared" si="8"/>
        <v>0</v>
      </c>
      <c r="X11" s="59">
        <v>0</v>
      </c>
      <c r="Y11" s="42">
        <v>0</v>
      </c>
      <c r="Z11" s="43">
        <f t="shared" si="9"/>
        <v>0</v>
      </c>
      <c r="AA11" s="59">
        <f t="shared" si="10"/>
        <v>0</v>
      </c>
      <c r="AB11" s="59">
        <v>0</v>
      </c>
      <c r="AC11" s="42">
        <v>0</v>
      </c>
      <c r="AD11" s="59">
        <f t="shared" si="11"/>
        <v>0</v>
      </c>
      <c r="AE11" s="59">
        <v>0</v>
      </c>
      <c r="AF11" s="42">
        <v>0</v>
      </c>
      <c r="AG11" s="59">
        <f t="shared" si="12"/>
        <v>0</v>
      </c>
      <c r="AH11" s="59">
        <v>0</v>
      </c>
      <c r="AI11" s="42">
        <v>0</v>
      </c>
      <c r="AJ11" s="59">
        <f t="shared" si="13"/>
        <v>0</v>
      </c>
      <c r="AK11" s="59">
        <v>0</v>
      </c>
      <c r="AL11" s="42">
        <v>0</v>
      </c>
      <c r="AM11" s="59">
        <f t="shared" si="14"/>
        <v>0</v>
      </c>
      <c r="AN11" s="59">
        <v>0</v>
      </c>
      <c r="AO11" s="42">
        <v>0</v>
      </c>
    </row>
    <row r="12" spans="1:41" ht="19.5" customHeight="1">
      <c r="A12" s="41" t="s">
        <v>173</v>
      </c>
      <c r="B12" s="41" t="s">
        <v>181</v>
      </c>
      <c r="C12" s="41" t="s">
        <v>85</v>
      </c>
      <c r="D12" s="41" t="s">
        <v>182</v>
      </c>
      <c r="E12" s="59">
        <f t="shared" si="0"/>
        <v>33.75</v>
      </c>
      <c r="F12" s="59">
        <f t="shared" si="1"/>
        <v>33.75</v>
      </c>
      <c r="G12" s="59">
        <f t="shared" si="2"/>
        <v>33.75</v>
      </c>
      <c r="H12" s="59">
        <v>33.75</v>
      </c>
      <c r="I12" s="42">
        <v>0</v>
      </c>
      <c r="J12" s="59">
        <f t="shared" si="3"/>
        <v>0</v>
      </c>
      <c r="K12" s="59">
        <v>0</v>
      </c>
      <c r="L12" s="42">
        <v>0</v>
      </c>
      <c r="M12" s="59">
        <f t="shared" si="4"/>
        <v>0</v>
      </c>
      <c r="N12" s="59">
        <v>0</v>
      </c>
      <c r="O12" s="42">
        <v>0</v>
      </c>
      <c r="P12" s="43">
        <f t="shared" si="5"/>
        <v>0</v>
      </c>
      <c r="Q12" s="59">
        <f t="shared" si="6"/>
        <v>0</v>
      </c>
      <c r="R12" s="59">
        <v>0</v>
      </c>
      <c r="S12" s="42">
        <v>0</v>
      </c>
      <c r="T12" s="59">
        <f t="shared" si="7"/>
        <v>0</v>
      </c>
      <c r="U12" s="59">
        <v>0</v>
      </c>
      <c r="V12" s="59">
        <v>0</v>
      </c>
      <c r="W12" s="59">
        <f t="shared" si="8"/>
        <v>0</v>
      </c>
      <c r="X12" s="59">
        <v>0</v>
      </c>
      <c r="Y12" s="42">
        <v>0</v>
      </c>
      <c r="Z12" s="43">
        <f t="shared" si="9"/>
        <v>0</v>
      </c>
      <c r="AA12" s="59">
        <f t="shared" si="10"/>
        <v>0</v>
      </c>
      <c r="AB12" s="59">
        <v>0</v>
      </c>
      <c r="AC12" s="42">
        <v>0</v>
      </c>
      <c r="AD12" s="59">
        <f t="shared" si="11"/>
        <v>0</v>
      </c>
      <c r="AE12" s="59">
        <v>0</v>
      </c>
      <c r="AF12" s="42">
        <v>0</v>
      </c>
      <c r="AG12" s="59">
        <f t="shared" si="12"/>
        <v>0</v>
      </c>
      <c r="AH12" s="59">
        <v>0</v>
      </c>
      <c r="AI12" s="42">
        <v>0</v>
      </c>
      <c r="AJ12" s="59">
        <f t="shared" si="13"/>
        <v>0</v>
      </c>
      <c r="AK12" s="59">
        <v>0</v>
      </c>
      <c r="AL12" s="42">
        <v>0</v>
      </c>
      <c r="AM12" s="59">
        <f t="shared" si="14"/>
        <v>0</v>
      </c>
      <c r="AN12" s="59">
        <v>0</v>
      </c>
      <c r="AO12" s="42">
        <v>0</v>
      </c>
    </row>
    <row r="13" spans="1:41" ht="19.5" customHeight="1">
      <c r="A13" s="41" t="s">
        <v>38</v>
      </c>
      <c r="B13" s="41" t="s">
        <v>183</v>
      </c>
      <c r="C13" s="41" t="s">
        <v>38</v>
      </c>
      <c r="D13" s="41" t="s">
        <v>184</v>
      </c>
      <c r="E13" s="59">
        <f t="shared" si="0"/>
        <v>2202.52</v>
      </c>
      <c r="F13" s="59">
        <f t="shared" si="1"/>
        <v>2128.52</v>
      </c>
      <c r="G13" s="59">
        <f t="shared" si="2"/>
        <v>2128.52</v>
      </c>
      <c r="H13" s="59">
        <v>580.55</v>
      </c>
      <c r="I13" s="42">
        <v>1547.97</v>
      </c>
      <c r="J13" s="59">
        <f t="shared" si="3"/>
        <v>0</v>
      </c>
      <c r="K13" s="59">
        <v>0</v>
      </c>
      <c r="L13" s="42">
        <v>0</v>
      </c>
      <c r="M13" s="59">
        <f t="shared" si="4"/>
        <v>0</v>
      </c>
      <c r="N13" s="59">
        <v>0</v>
      </c>
      <c r="O13" s="42">
        <v>0</v>
      </c>
      <c r="P13" s="43">
        <f t="shared" si="5"/>
        <v>36</v>
      </c>
      <c r="Q13" s="59">
        <f t="shared" si="6"/>
        <v>36</v>
      </c>
      <c r="R13" s="59">
        <v>0</v>
      </c>
      <c r="S13" s="42">
        <v>36</v>
      </c>
      <c r="T13" s="59">
        <f t="shared" si="7"/>
        <v>0</v>
      </c>
      <c r="U13" s="59">
        <v>0</v>
      </c>
      <c r="V13" s="59">
        <v>0</v>
      </c>
      <c r="W13" s="59">
        <f t="shared" si="8"/>
        <v>0</v>
      </c>
      <c r="X13" s="59">
        <v>0</v>
      </c>
      <c r="Y13" s="42">
        <v>0</v>
      </c>
      <c r="Z13" s="43">
        <f t="shared" si="9"/>
        <v>38</v>
      </c>
      <c r="AA13" s="59">
        <f t="shared" si="10"/>
        <v>38</v>
      </c>
      <c r="AB13" s="59">
        <v>0</v>
      </c>
      <c r="AC13" s="42">
        <v>38</v>
      </c>
      <c r="AD13" s="59">
        <f t="shared" si="11"/>
        <v>0</v>
      </c>
      <c r="AE13" s="59">
        <v>0</v>
      </c>
      <c r="AF13" s="42">
        <v>0</v>
      </c>
      <c r="AG13" s="59">
        <f t="shared" si="12"/>
        <v>0</v>
      </c>
      <c r="AH13" s="59">
        <v>0</v>
      </c>
      <c r="AI13" s="42">
        <v>0</v>
      </c>
      <c r="AJ13" s="59">
        <f t="shared" si="13"/>
        <v>0</v>
      </c>
      <c r="AK13" s="59">
        <v>0</v>
      </c>
      <c r="AL13" s="42">
        <v>0</v>
      </c>
      <c r="AM13" s="59">
        <f t="shared" si="14"/>
        <v>0</v>
      </c>
      <c r="AN13" s="59">
        <v>0</v>
      </c>
      <c r="AO13" s="42">
        <v>0</v>
      </c>
    </row>
    <row r="14" spans="1:41" ht="19.5" customHeight="1">
      <c r="A14" s="41" t="s">
        <v>183</v>
      </c>
      <c r="B14" s="41" t="s">
        <v>175</v>
      </c>
      <c r="C14" s="41" t="s">
        <v>85</v>
      </c>
      <c r="D14" s="41" t="s">
        <v>185</v>
      </c>
      <c r="E14" s="59">
        <f t="shared" si="0"/>
        <v>753.06</v>
      </c>
      <c r="F14" s="59">
        <f t="shared" si="1"/>
        <v>699.06</v>
      </c>
      <c r="G14" s="59">
        <f t="shared" si="2"/>
        <v>699.06</v>
      </c>
      <c r="H14" s="59">
        <v>407.86</v>
      </c>
      <c r="I14" s="42">
        <v>291.2</v>
      </c>
      <c r="J14" s="59">
        <f t="shared" si="3"/>
        <v>0</v>
      </c>
      <c r="K14" s="59">
        <v>0</v>
      </c>
      <c r="L14" s="42">
        <v>0</v>
      </c>
      <c r="M14" s="59">
        <f t="shared" si="4"/>
        <v>0</v>
      </c>
      <c r="N14" s="59">
        <v>0</v>
      </c>
      <c r="O14" s="42">
        <v>0</v>
      </c>
      <c r="P14" s="43">
        <f t="shared" si="5"/>
        <v>25</v>
      </c>
      <c r="Q14" s="59">
        <f t="shared" si="6"/>
        <v>25</v>
      </c>
      <c r="R14" s="59">
        <v>0</v>
      </c>
      <c r="S14" s="42">
        <v>25</v>
      </c>
      <c r="T14" s="59">
        <f t="shared" si="7"/>
        <v>0</v>
      </c>
      <c r="U14" s="59">
        <v>0</v>
      </c>
      <c r="V14" s="59">
        <v>0</v>
      </c>
      <c r="W14" s="59">
        <f t="shared" si="8"/>
        <v>0</v>
      </c>
      <c r="X14" s="59">
        <v>0</v>
      </c>
      <c r="Y14" s="42">
        <v>0</v>
      </c>
      <c r="Z14" s="43">
        <f t="shared" si="9"/>
        <v>29</v>
      </c>
      <c r="AA14" s="59">
        <f t="shared" si="10"/>
        <v>29</v>
      </c>
      <c r="AB14" s="59">
        <v>0</v>
      </c>
      <c r="AC14" s="42">
        <v>29</v>
      </c>
      <c r="AD14" s="59">
        <f t="shared" si="11"/>
        <v>0</v>
      </c>
      <c r="AE14" s="59">
        <v>0</v>
      </c>
      <c r="AF14" s="42">
        <v>0</v>
      </c>
      <c r="AG14" s="59">
        <f t="shared" si="12"/>
        <v>0</v>
      </c>
      <c r="AH14" s="59">
        <v>0</v>
      </c>
      <c r="AI14" s="42">
        <v>0</v>
      </c>
      <c r="AJ14" s="59">
        <f t="shared" si="13"/>
        <v>0</v>
      </c>
      <c r="AK14" s="59">
        <v>0</v>
      </c>
      <c r="AL14" s="42">
        <v>0</v>
      </c>
      <c r="AM14" s="59">
        <f t="shared" si="14"/>
        <v>0</v>
      </c>
      <c r="AN14" s="59">
        <v>0</v>
      </c>
      <c r="AO14" s="42">
        <v>0</v>
      </c>
    </row>
    <row r="15" spans="1:41" ht="19.5" customHeight="1">
      <c r="A15" s="41" t="s">
        <v>183</v>
      </c>
      <c r="B15" s="41" t="s">
        <v>177</v>
      </c>
      <c r="C15" s="41" t="s">
        <v>85</v>
      </c>
      <c r="D15" s="41" t="s">
        <v>186</v>
      </c>
      <c r="E15" s="59">
        <f t="shared" si="0"/>
        <v>28</v>
      </c>
      <c r="F15" s="59">
        <f t="shared" si="1"/>
        <v>28</v>
      </c>
      <c r="G15" s="59">
        <f t="shared" si="2"/>
        <v>28</v>
      </c>
      <c r="H15" s="59">
        <v>28</v>
      </c>
      <c r="I15" s="42">
        <v>0</v>
      </c>
      <c r="J15" s="59">
        <f t="shared" si="3"/>
        <v>0</v>
      </c>
      <c r="K15" s="59">
        <v>0</v>
      </c>
      <c r="L15" s="42">
        <v>0</v>
      </c>
      <c r="M15" s="59">
        <f t="shared" si="4"/>
        <v>0</v>
      </c>
      <c r="N15" s="59">
        <v>0</v>
      </c>
      <c r="O15" s="42">
        <v>0</v>
      </c>
      <c r="P15" s="43">
        <f t="shared" si="5"/>
        <v>0</v>
      </c>
      <c r="Q15" s="59">
        <f t="shared" si="6"/>
        <v>0</v>
      </c>
      <c r="R15" s="59">
        <v>0</v>
      </c>
      <c r="S15" s="42">
        <v>0</v>
      </c>
      <c r="T15" s="59">
        <f t="shared" si="7"/>
        <v>0</v>
      </c>
      <c r="U15" s="59">
        <v>0</v>
      </c>
      <c r="V15" s="59">
        <v>0</v>
      </c>
      <c r="W15" s="59">
        <f t="shared" si="8"/>
        <v>0</v>
      </c>
      <c r="X15" s="59">
        <v>0</v>
      </c>
      <c r="Y15" s="42">
        <v>0</v>
      </c>
      <c r="Z15" s="43">
        <f t="shared" si="9"/>
        <v>0</v>
      </c>
      <c r="AA15" s="59">
        <f t="shared" si="10"/>
        <v>0</v>
      </c>
      <c r="AB15" s="59">
        <v>0</v>
      </c>
      <c r="AC15" s="42">
        <v>0</v>
      </c>
      <c r="AD15" s="59">
        <f t="shared" si="11"/>
        <v>0</v>
      </c>
      <c r="AE15" s="59">
        <v>0</v>
      </c>
      <c r="AF15" s="42">
        <v>0</v>
      </c>
      <c r="AG15" s="59">
        <f t="shared" si="12"/>
        <v>0</v>
      </c>
      <c r="AH15" s="59">
        <v>0</v>
      </c>
      <c r="AI15" s="42">
        <v>0</v>
      </c>
      <c r="AJ15" s="59">
        <f t="shared" si="13"/>
        <v>0</v>
      </c>
      <c r="AK15" s="59">
        <v>0</v>
      </c>
      <c r="AL15" s="42">
        <v>0</v>
      </c>
      <c r="AM15" s="59">
        <f t="shared" si="14"/>
        <v>0</v>
      </c>
      <c r="AN15" s="59">
        <v>0</v>
      </c>
      <c r="AO15" s="42">
        <v>0</v>
      </c>
    </row>
    <row r="16" spans="1:41" ht="19.5" customHeight="1">
      <c r="A16" s="41" t="s">
        <v>183</v>
      </c>
      <c r="B16" s="41" t="s">
        <v>179</v>
      </c>
      <c r="C16" s="41" t="s">
        <v>85</v>
      </c>
      <c r="D16" s="41" t="s">
        <v>187</v>
      </c>
      <c r="E16" s="59">
        <f t="shared" si="0"/>
        <v>130</v>
      </c>
      <c r="F16" s="59">
        <f t="shared" si="1"/>
        <v>130</v>
      </c>
      <c r="G16" s="59">
        <f t="shared" si="2"/>
        <v>130</v>
      </c>
      <c r="H16" s="59">
        <v>20</v>
      </c>
      <c r="I16" s="42">
        <v>110</v>
      </c>
      <c r="J16" s="59">
        <f t="shared" si="3"/>
        <v>0</v>
      </c>
      <c r="K16" s="59">
        <v>0</v>
      </c>
      <c r="L16" s="42">
        <v>0</v>
      </c>
      <c r="M16" s="59">
        <f t="shared" si="4"/>
        <v>0</v>
      </c>
      <c r="N16" s="59">
        <v>0</v>
      </c>
      <c r="O16" s="42">
        <v>0</v>
      </c>
      <c r="P16" s="43">
        <f t="shared" si="5"/>
        <v>0</v>
      </c>
      <c r="Q16" s="59">
        <f t="shared" si="6"/>
        <v>0</v>
      </c>
      <c r="R16" s="59">
        <v>0</v>
      </c>
      <c r="S16" s="42">
        <v>0</v>
      </c>
      <c r="T16" s="59">
        <f t="shared" si="7"/>
        <v>0</v>
      </c>
      <c r="U16" s="59">
        <v>0</v>
      </c>
      <c r="V16" s="59">
        <v>0</v>
      </c>
      <c r="W16" s="59">
        <f t="shared" si="8"/>
        <v>0</v>
      </c>
      <c r="X16" s="59">
        <v>0</v>
      </c>
      <c r="Y16" s="42">
        <v>0</v>
      </c>
      <c r="Z16" s="43">
        <f t="shared" si="9"/>
        <v>0</v>
      </c>
      <c r="AA16" s="59">
        <f t="shared" si="10"/>
        <v>0</v>
      </c>
      <c r="AB16" s="59">
        <v>0</v>
      </c>
      <c r="AC16" s="42">
        <v>0</v>
      </c>
      <c r="AD16" s="59">
        <f t="shared" si="11"/>
        <v>0</v>
      </c>
      <c r="AE16" s="59">
        <v>0</v>
      </c>
      <c r="AF16" s="42">
        <v>0</v>
      </c>
      <c r="AG16" s="59">
        <f t="shared" si="12"/>
        <v>0</v>
      </c>
      <c r="AH16" s="59">
        <v>0</v>
      </c>
      <c r="AI16" s="42">
        <v>0</v>
      </c>
      <c r="AJ16" s="59">
        <f t="shared" si="13"/>
        <v>0</v>
      </c>
      <c r="AK16" s="59">
        <v>0</v>
      </c>
      <c r="AL16" s="42">
        <v>0</v>
      </c>
      <c r="AM16" s="59">
        <f t="shared" si="14"/>
        <v>0</v>
      </c>
      <c r="AN16" s="59">
        <v>0</v>
      </c>
      <c r="AO16" s="42">
        <v>0</v>
      </c>
    </row>
    <row r="17" spans="1:41" ht="19.5" customHeight="1">
      <c r="A17" s="41" t="s">
        <v>183</v>
      </c>
      <c r="B17" s="41" t="s">
        <v>188</v>
      </c>
      <c r="C17" s="41" t="s">
        <v>85</v>
      </c>
      <c r="D17" s="41" t="s">
        <v>189</v>
      </c>
      <c r="E17" s="59">
        <f t="shared" si="0"/>
        <v>32.8</v>
      </c>
      <c r="F17" s="59">
        <f t="shared" si="1"/>
        <v>17.8</v>
      </c>
      <c r="G17" s="59">
        <f t="shared" si="2"/>
        <v>17.8</v>
      </c>
      <c r="H17" s="59">
        <v>0</v>
      </c>
      <c r="I17" s="42">
        <v>17.8</v>
      </c>
      <c r="J17" s="59">
        <f t="shared" si="3"/>
        <v>0</v>
      </c>
      <c r="K17" s="59">
        <v>0</v>
      </c>
      <c r="L17" s="42">
        <v>0</v>
      </c>
      <c r="M17" s="59">
        <f t="shared" si="4"/>
        <v>0</v>
      </c>
      <c r="N17" s="59">
        <v>0</v>
      </c>
      <c r="O17" s="42">
        <v>0</v>
      </c>
      <c r="P17" s="43">
        <f t="shared" si="5"/>
        <v>11</v>
      </c>
      <c r="Q17" s="59">
        <f t="shared" si="6"/>
        <v>11</v>
      </c>
      <c r="R17" s="59">
        <v>0</v>
      </c>
      <c r="S17" s="42">
        <v>11</v>
      </c>
      <c r="T17" s="59">
        <f t="shared" si="7"/>
        <v>0</v>
      </c>
      <c r="U17" s="59">
        <v>0</v>
      </c>
      <c r="V17" s="59">
        <v>0</v>
      </c>
      <c r="W17" s="59">
        <f t="shared" si="8"/>
        <v>0</v>
      </c>
      <c r="X17" s="59">
        <v>0</v>
      </c>
      <c r="Y17" s="42">
        <v>0</v>
      </c>
      <c r="Z17" s="43">
        <f t="shared" si="9"/>
        <v>4</v>
      </c>
      <c r="AA17" s="59">
        <f t="shared" si="10"/>
        <v>4</v>
      </c>
      <c r="AB17" s="59">
        <v>0</v>
      </c>
      <c r="AC17" s="42">
        <v>4</v>
      </c>
      <c r="AD17" s="59">
        <f t="shared" si="11"/>
        <v>0</v>
      </c>
      <c r="AE17" s="59">
        <v>0</v>
      </c>
      <c r="AF17" s="42">
        <v>0</v>
      </c>
      <c r="AG17" s="59">
        <f t="shared" si="12"/>
        <v>0</v>
      </c>
      <c r="AH17" s="59">
        <v>0</v>
      </c>
      <c r="AI17" s="42">
        <v>0</v>
      </c>
      <c r="AJ17" s="59">
        <f t="shared" si="13"/>
        <v>0</v>
      </c>
      <c r="AK17" s="59">
        <v>0</v>
      </c>
      <c r="AL17" s="42">
        <v>0</v>
      </c>
      <c r="AM17" s="59">
        <f t="shared" si="14"/>
        <v>0</v>
      </c>
      <c r="AN17" s="59">
        <v>0</v>
      </c>
      <c r="AO17" s="42">
        <v>0</v>
      </c>
    </row>
    <row r="18" spans="1:41" ht="19.5" customHeight="1">
      <c r="A18" s="41" t="s">
        <v>183</v>
      </c>
      <c r="B18" s="41" t="s">
        <v>190</v>
      </c>
      <c r="C18" s="41" t="s">
        <v>85</v>
      </c>
      <c r="D18" s="41" t="s">
        <v>191</v>
      </c>
      <c r="E18" s="59">
        <f t="shared" si="0"/>
        <v>1156.1</v>
      </c>
      <c r="F18" s="59">
        <f t="shared" si="1"/>
        <v>1151.1</v>
      </c>
      <c r="G18" s="59">
        <f t="shared" si="2"/>
        <v>1151.1</v>
      </c>
      <c r="H18" s="59">
        <v>50</v>
      </c>
      <c r="I18" s="42">
        <v>1101.1</v>
      </c>
      <c r="J18" s="59">
        <f t="shared" si="3"/>
        <v>0</v>
      </c>
      <c r="K18" s="59">
        <v>0</v>
      </c>
      <c r="L18" s="42">
        <v>0</v>
      </c>
      <c r="M18" s="59">
        <f t="shared" si="4"/>
        <v>0</v>
      </c>
      <c r="N18" s="59">
        <v>0</v>
      </c>
      <c r="O18" s="42">
        <v>0</v>
      </c>
      <c r="P18" s="43">
        <f t="shared" si="5"/>
        <v>0</v>
      </c>
      <c r="Q18" s="59">
        <f t="shared" si="6"/>
        <v>0</v>
      </c>
      <c r="R18" s="59">
        <v>0</v>
      </c>
      <c r="S18" s="42">
        <v>0</v>
      </c>
      <c r="T18" s="59">
        <f t="shared" si="7"/>
        <v>0</v>
      </c>
      <c r="U18" s="59">
        <v>0</v>
      </c>
      <c r="V18" s="59">
        <v>0</v>
      </c>
      <c r="W18" s="59">
        <f t="shared" si="8"/>
        <v>0</v>
      </c>
      <c r="X18" s="59">
        <v>0</v>
      </c>
      <c r="Y18" s="42">
        <v>0</v>
      </c>
      <c r="Z18" s="43">
        <f t="shared" si="9"/>
        <v>5</v>
      </c>
      <c r="AA18" s="59">
        <f t="shared" si="10"/>
        <v>5</v>
      </c>
      <c r="AB18" s="59">
        <v>0</v>
      </c>
      <c r="AC18" s="42">
        <v>5</v>
      </c>
      <c r="AD18" s="59">
        <f t="shared" si="11"/>
        <v>0</v>
      </c>
      <c r="AE18" s="59">
        <v>0</v>
      </c>
      <c r="AF18" s="42">
        <v>0</v>
      </c>
      <c r="AG18" s="59">
        <f t="shared" si="12"/>
        <v>0</v>
      </c>
      <c r="AH18" s="59">
        <v>0</v>
      </c>
      <c r="AI18" s="42">
        <v>0</v>
      </c>
      <c r="AJ18" s="59">
        <f t="shared" si="13"/>
        <v>0</v>
      </c>
      <c r="AK18" s="59">
        <v>0</v>
      </c>
      <c r="AL18" s="42">
        <v>0</v>
      </c>
      <c r="AM18" s="59">
        <f t="shared" si="14"/>
        <v>0</v>
      </c>
      <c r="AN18" s="59">
        <v>0</v>
      </c>
      <c r="AO18" s="42">
        <v>0</v>
      </c>
    </row>
    <row r="19" spans="1:41" ht="19.5" customHeight="1">
      <c r="A19" s="41" t="s">
        <v>183</v>
      </c>
      <c r="B19" s="41" t="s">
        <v>192</v>
      </c>
      <c r="C19" s="41" t="s">
        <v>85</v>
      </c>
      <c r="D19" s="41" t="s">
        <v>193</v>
      </c>
      <c r="E19" s="59">
        <f t="shared" si="0"/>
        <v>9</v>
      </c>
      <c r="F19" s="59">
        <f t="shared" si="1"/>
        <v>9</v>
      </c>
      <c r="G19" s="59">
        <f t="shared" si="2"/>
        <v>9</v>
      </c>
      <c r="H19" s="59">
        <v>9</v>
      </c>
      <c r="I19" s="42">
        <v>0</v>
      </c>
      <c r="J19" s="59">
        <f t="shared" si="3"/>
        <v>0</v>
      </c>
      <c r="K19" s="59">
        <v>0</v>
      </c>
      <c r="L19" s="42">
        <v>0</v>
      </c>
      <c r="M19" s="59">
        <f t="shared" si="4"/>
        <v>0</v>
      </c>
      <c r="N19" s="59">
        <v>0</v>
      </c>
      <c r="O19" s="42">
        <v>0</v>
      </c>
      <c r="P19" s="43">
        <f t="shared" si="5"/>
        <v>0</v>
      </c>
      <c r="Q19" s="59">
        <f t="shared" si="6"/>
        <v>0</v>
      </c>
      <c r="R19" s="59">
        <v>0</v>
      </c>
      <c r="S19" s="42">
        <v>0</v>
      </c>
      <c r="T19" s="59">
        <f t="shared" si="7"/>
        <v>0</v>
      </c>
      <c r="U19" s="59">
        <v>0</v>
      </c>
      <c r="V19" s="59">
        <v>0</v>
      </c>
      <c r="W19" s="59">
        <f t="shared" si="8"/>
        <v>0</v>
      </c>
      <c r="X19" s="59">
        <v>0</v>
      </c>
      <c r="Y19" s="42">
        <v>0</v>
      </c>
      <c r="Z19" s="43">
        <f t="shared" si="9"/>
        <v>0</v>
      </c>
      <c r="AA19" s="59">
        <f t="shared" si="10"/>
        <v>0</v>
      </c>
      <c r="AB19" s="59">
        <v>0</v>
      </c>
      <c r="AC19" s="42">
        <v>0</v>
      </c>
      <c r="AD19" s="59">
        <f t="shared" si="11"/>
        <v>0</v>
      </c>
      <c r="AE19" s="59">
        <v>0</v>
      </c>
      <c r="AF19" s="42">
        <v>0</v>
      </c>
      <c r="AG19" s="59">
        <f t="shared" si="12"/>
        <v>0</v>
      </c>
      <c r="AH19" s="59">
        <v>0</v>
      </c>
      <c r="AI19" s="42">
        <v>0</v>
      </c>
      <c r="AJ19" s="59">
        <f t="shared" si="13"/>
        <v>0</v>
      </c>
      <c r="AK19" s="59">
        <v>0</v>
      </c>
      <c r="AL19" s="42">
        <v>0</v>
      </c>
      <c r="AM19" s="59">
        <f t="shared" si="14"/>
        <v>0</v>
      </c>
      <c r="AN19" s="59">
        <v>0</v>
      </c>
      <c r="AO19" s="42">
        <v>0</v>
      </c>
    </row>
    <row r="20" spans="1:41" ht="19.5" customHeight="1">
      <c r="A20" s="41" t="s">
        <v>183</v>
      </c>
      <c r="B20" s="41" t="s">
        <v>194</v>
      </c>
      <c r="C20" s="41" t="s">
        <v>85</v>
      </c>
      <c r="D20" s="41" t="s">
        <v>195</v>
      </c>
      <c r="E20" s="59">
        <f t="shared" si="0"/>
        <v>41.07</v>
      </c>
      <c r="F20" s="59">
        <f t="shared" si="1"/>
        <v>41.07</v>
      </c>
      <c r="G20" s="59">
        <f t="shared" si="2"/>
        <v>41.07</v>
      </c>
      <c r="H20" s="59">
        <v>30</v>
      </c>
      <c r="I20" s="42">
        <v>11.07</v>
      </c>
      <c r="J20" s="59">
        <f t="shared" si="3"/>
        <v>0</v>
      </c>
      <c r="K20" s="59">
        <v>0</v>
      </c>
      <c r="L20" s="42">
        <v>0</v>
      </c>
      <c r="M20" s="59">
        <f t="shared" si="4"/>
        <v>0</v>
      </c>
      <c r="N20" s="59">
        <v>0</v>
      </c>
      <c r="O20" s="42">
        <v>0</v>
      </c>
      <c r="P20" s="43">
        <f t="shared" si="5"/>
        <v>0</v>
      </c>
      <c r="Q20" s="59">
        <f t="shared" si="6"/>
        <v>0</v>
      </c>
      <c r="R20" s="59">
        <v>0</v>
      </c>
      <c r="S20" s="42">
        <v>0</v>
      </c>
      <c r="T20" s="59">
        <f t="shared" si="7"/>
        <v>0</v>
      </c>
      <c r="U20" s="59">
        <v>0</v>
      </c>
      <c r="V20" s="59">
        <v>0</v>
      </c>
      <c r="W20" s="59">
        <f t="shared" si="8"/>
        <v>0</v>
      </c>
      <c r="X20" s="59">
        <v>0</v>
      </c>
      <c r="Y20" s="42">
        <v>0</v>
      </c>
      <c r="Z20" s="43">
        <f t="shared" si="9"/>
        <v>0</v>
      </c>
      <c r="AA20" s="59">
        <f t="shared" si="10"/>
        <v>0</v>
      </c>
      <c r="AB20" s="59">
        <v>0</v>
      </c>
      <c r="AC20" s="42">
        <v>0</v>
      </c>
      <c r="AD20" s="59">
        <f t="shared" si="11"/>
        <v>0</v>
      </c>
      <c r="AE20" s="59">
        <v>0</v>
      </c>
      <c r="AF20" s="42">
        <v>0</v>
      </c>
      <c r="AG20" s="59">
        <f t="shared" si="12"/>
        <v>0</v>
      </c>
      <c r="AH20" s="59">
        <v>0</v>
      </c>
      <c r="AI20" s="42">
        <v>0</v>
      </c>
      <c r="AJ20" s="59">
        <f t="shared" si="13"/>
        <v>0</v>
      </c>
      <c r="AK20" s="59">
        <v>0</v>
      </c>
      <c r="AL20" s="42">
        <v>0</v>
      </c>
      <c r="AM20" s="59">
        <f t="shared" si="14"/>
        <v>0</v>
      </c>
      <c r="AN20" s="59">
        <v>0</v>
      </c>
      <c r="AO20" s="42">
        <v>0</v>
      </c>
    </row>
    <row r="21" spans="1:41" ht="19.5" customHeight="1">
      <c r="A21" s="41" t="s">
        <v>183</v>
      </c>
      <c r="B21" s="41" t="s">
        <v>181</v>
      </c>
      <c r="C21" s="41" t="s">
        <v>85</v>
      </c>
      <c r="D21" s="41" t="s">
        <v>196</v>
      </c>
      <c r="E21" s="59">
        <f t="shared" si="0"/>
        <v>52.489999999999995</v>
      </c>
      <c r="F21" s="59">
        <f t="shared" si="1"/>
        <v>52.489999999999995</v>
      </c>
      <c r="G21" s="59">
        <f t="shared" si="2"/>
        <v>52.489999999999995</v>
      </c>
      <c r="H21" s="59">
        <v>35.69</v>
      </c>
      <c r="I21" s="42">
        <v>16.8</v>
      </c>
      <c r="J21" s="59">
        <f t="shared" si="3"/>
        <v>0</v>
      </c>
      <c r="K21" s="59">
        <v>0</v>
      </c>
      <c r="L21" s="42">
        <v>0</v>
      </c>
      <c r="M21" s="59">
        <f t="shared" si="4"/>
        <v>0</v>
      </c>
      <c r="N21" s="59">
        <v>0</v>
      </c>
      <c r="O21" s="42">
        <v>0</v>
      </c>
      <c r="P21" s="43">
        <f t="shared" si="5"/>
        <v>0</v>
      </c>
      <c r="Q21" s="59">
        <f t="shared" si="6"/>
        <v>0</v>
      </c>
      <c r="R21" s="59">
        <v>0</v>
      </c>
      <c r="S21" s="42">
        <v>0</v>
      </c>
      <c r="T21" s="59">
        <f t="shared" si="7"/>
        <v>0</v>
      </c>
      <c r="U21" s="59">
        <v>0</v>
      </c>
      <c r="V21" s="59">
        <v>0</v>
      </c>
      <c r="W21" s="59">
        <f t="shared" si="8"/>
        <v>0</v>
      </c>
      <c r="X21" s="59">
        <v>0</v>
      </c>
      <c r="Y21" s="42">
        <v>0</v>
      </c>
      <c r="Z21" s="43">
        <f t="shared" si="9"/>
        <v>0</v>
      </c>
      <c r="AA21" s="59">
        <f t="shared" si="10"/>
        <v>0</v>
      </c>
      <c r="AB21" s="59">
        <v>0</v>
      </c>
      <c r="AC21" s="42">
        <v>0</v>
      </c>
      <c r="AD21" s="59">
        <f t="shared" si="11"/>
        <v>0</v>
      </c>
      <c r="AE21" s="59">
        <v>0</v>
      </c>
      <c r="AF21" s="42">
        <v>0</v>
      </c>
      <c r="AG21" s="59">
        <f t="shared" si="12"/>
        <v>0</v>
      </c>
      <c r="AH21" s="59">
        <v>0</v>
      </c>
      <c r="AI21" s="42">
        <v>0</v>
      </c>
      <c r="AJ21" s="59">
        <f t="shared" si="13"/>
        <v>0</v>
      </c>
      <c r="AK21" s="59">
        <v>0</v>
      </c>
      <c r="AL21" s="42">
        <v>0</v>
      </c>
      <c r="AM21" s="59">
        <f t="shared" si="14"/>
        <v>0</v>
      </c>
      <c r="AN21" s="59">
        <v>0</v>
      </c>
      <c r="AO21" s="42">
        <v>0</v>
      </c>
    </row>
    <row r="22" spans="1:41" ht="19.5" customHeight="1">
      <c r="A22" s="41" t="s">
        <v>38</v>
      </c>
      <c r="B22" s="41" t="s">
        <v>197</v>
      </c>
      <c r="C22" s="41" t="s">
        <v>38</v>
      </c>
      <c r="D22" s="41" t="s">
        <v>198</v>
      </c>
      <c r="E22" s="59">
        <f t="shared" si="0"/>
        <v>373.30999999999995</v>
      </c>
      <c r="F22" s="59">
        <f t="shared" si="1"/>
        <v>361.03</v>
      </c>
      <c r="G22" s="59">
        <f t="shared" si="2"/>
        <v>361.03</v>
      </c>
      <c r="H22" s="59">
        <v>0</v>
      </c>
      <c r="I22" s="42">
        <v>361.03</v>
      </c>
      <c r="J22" s="59">
        <f t="shared" si="3"/>
        <v>0</v>
      </c>
      <c r="K22" s="59">
        <v>0</v>
      </c>
      <c r="L22" s="42">
        <v>0</v>
      </c>
      <c r="M22" s="59">
        <f t="shared" si="4"/>
        <v>0</v>
      </c>
      <c r="N22" s="59">
        <v>0</v>
      </c>
      <c r="O22" s="42">
        <v>0</v>
      </c>
      <c r="P22" s="43">
        <f t="shared" si="5"/>
        <v>0</v>
      </c>
      <c r="Q22" s="59">
        <f t="shared" si="6"/>
        <v>0</v>
      </c>
      <c r="R22" s="59">
        <v>0</v>
      </c>
      <c r="S22" s="42">
        <v>0</v>
      </c>
      <c r="T22" s="59">
        <f t="shared" si="7"/>
        <v>0</v>
      </c>
      <c r="U22" s="59">
        <v>0</v>
      </c>
      <c r="V22" s="59">
        <v>0</v>
      </c>
      <c r="W22" s="59">
        <f t="shared" si="8"/>
        <v>0</v>
      </c>
      <c r="X22" s="59">
        <v>0</v>
      </c>
      <c r="Y22" s="42">
        <v>0</v>
      </c>
      <c r="Z22" s="43">
        <f t="shared" si="9"/>
        <v>12.28</v>
      </c>
      <c r="AA22" s="59">
        <f t="shared" si="10"/>
        <v>12.28</v>
      </c>
      <c r="AB22" s="59">
        <v>0</v>
      </c>
      <c r="AC22" s="42">
        <v>12.28</v>
      </c>
      <c r="AD22" s="59">
        <f t="shared" si="11"/>
        <v>0</v>
      </c>
      <c r="AE22" s="59">
        <v>0</v>
      </c>
      <c r="AF22" s="42">
        <v>0</v>
      </c>
      <c r="AG22" s="59">
        <f t="shared" si="12"/>
        <v>0</v>
      </c>
      <c r="AH22" s="59">
        <v>0</v>
      </c>
      <c r="AI22" s="42">
        <v>0</v>
      </c>
      <c r="AJ22" s="59">
        <f t="shared" si="13"/>
        <v>0</v>
      </c>
      <c r="AK22" s="59">
        <v>0</v>
      </c>
      <c r="AL22" s="42">
        <v>0</v>
      </c>
      <c r="AM22" s="59">
        <f t="shared" si="14"/>
        <v>0</v>
      </c>
      <c r="AN22" s="59">
        <v>0</v>
      </c>
      <c r="AO22" s="42">
        <v>0</v>
      </c>
    </row>
    <row r="23" spans="1:41" ht="19.5" customHeight="1">
      <c r="A23" s="41" t="s">
        <v>197</v>
      </c>
      <c r="B23" s="41" t="s">
        <v>179</v>
      </c>
      <c r="C23" s="41" t="s">
        <v>85</v>
      </c>
      <c r="D23" s="41" t="s">
        <v>199</v>
      </c>
      <c r="E23" s="59">
        <f t="shared" si="0"/>
        <v>125</v>
      </c>
      <c r="F23" s="59">
        <f t="shared" si="1"/>
        <v>125</v>
      </c>
      <c r="G23" s="59">
        <f t="shared" si="2"/>
        <v>125</v>
      </c>
      <c r="H23" s="59">
        <v>0</v>
      </c>
      <c r="I23" s="42">
        <v>125</v>
      </c>
      <c r="J23" s="59">
        <f t="shared" si="3"/>
        <v>0</v>
      </c>
      <c r="K23" s="59">
        <v>0</v>
      </c>
      <c r="L23" s="42">
        <v>0</v>
      </c>
      <c r="M23" s="59">
        <f t="shared" si="4"/>
        <v>0</v>
      </c>
      <c r="N23" s="59">
        <v>0</v>
      </c>
      <c r="O23" s="42">
        <v>0</v>
      </c>
      <c r="P23" s="43">
        <f t="shared" si="5"/>
        <v>0</v>
      </c>
      <c r="Q23" s="59">
        <f t="shared" si="6"/>
        <v>0</v>
      </c>
      <c r="R23" s="59">
        <v>0</v>
      </c>
      <c r="S23" s="42">
        <v>0</v>
      </c>
      <c r="T23" s="59">
        <f t="shared" si="7"/>
        <v>0</v>
      </c>
      <c r="U23" s="59">
        <v>0</v>
      </c>
      <c r="V23" s="59">
        <v>0</v>
      </c>
      <c r="W23" s="59">
        <f t="shared" si="8"/>
        <v>0</v>
      </c>
      <c r="X23" s="59">
        <v>0</v>
      </c>
      <c r="Y23" s="42">
        <v>0</v>
      </c>
      <c r="Z23" s="43">
        <f t="shared" si="9"/>
        <v>0</v>
      </c>
      <c r="AA23" s="59">
        <f t="shared" si="10"/>
        <v>0</v>
      </c>
      <c r="AB23" s="59">
        <v>0</v>
      </c>
      <c r="AC23" s="42">
        <v>0</v>
      </c>
      <c r="AD23" s="59">
        <f t="shared" si="11"/>
        <v>0</v>
      </c>
      <c r="AE23" s="59">
        <v>0</v>
      </c>
      <c r="AF23" s="42">
        <v>0</v>
      </c>
      <c r="AG23" s="59">
        <f t="shared" si="12"/>
        <v>0</v>
      </c>
      <c r="AH23" s="59">
        <v>0</v>
      </c>
      <c r="AI23" s="42">
        <v>0</v>
      </c>
      <c r="AJ23" s="59">
        <f t="shared" si="13"/>
        <v>0</v>
      </c>
      <c r="AK23" s="59">
        <v>0</v>
      </c>
      <c r="AL23" s="42">
        <v>0</v>
      </c>
      <c r="AM23" s="59">
        <f t="shared" si="14"/>
        <v>0</v>
      </c>
      <c r="AN23" s="59">
        <v>0</v>
      </c>
      <c r="AO23" s="42">
        <v>0</v>
      </c>
    </row>
    <row r="24" spans="1:41" ht="19.5" customHeight="1">
      <c r="A24" s="41" t="s">
        <v>197</v>
      </c>
      <c r="B24" s="41" t="s">
        <v>192</v>
      </c>
      <c r="C24" s="41" t="s">
        <v>85</v>
      </c>
      <c r="D24" s="41" t="s">
        <v>200</v>
      </c>
      <c r="E24" s="59">
        <f t="shared" si="0"/>
        <v>248.31</v>
      </c>
      <c r="F24" s="59">
        <f t="shared" si="1"/>
        <v>236.03</v>
      </c>
      <c r="G24" s="59">
        <f t="shared" si="2"/>
        <v>236.03</v>
      </c>
      <c r="H24" s="59">
        <v>0</v>
      </c>
      <c r="I24" s="42">
        <v>236.03</v>
      </c>
      <c r="J24" s="59">
        <f t="shared" si="3"/>
        <v>0</v>
      </c>
      <c r="K24" s="59">
        <v>0</v>
      </c>
      <c r="L24" s="42">
        <v>0</v>
      </c>
      <c r="M24" s="59">
        <f t="shared" si="4"/>
        <v>0</v>
      </c>
      <c r="N24" s="59">
        <v>0</v>
      </c>
      <c r="O24" s="42">
        <v>0</v>
      </c>
      <c r="P24" s="43">
        <f t="shared" si="5"/>
        <v>0</v>
      </c>
      <c r="Q24" s="59">
        <f t="shared" si="6"/>
        <v>0</v>
      </c>
      <c r="R24" s="59">
        <v>0</v>
      </c>
      <c r="S24" s="42">
        <v>0</v>
      </c>
      <c r="T24" s="59">
        <f t="shared" si="7"/>
        <v>0</v>
      </c>
      <c r="U24" s="59">
        <v>0</v>
      </c>
      <c r="V24" s="59">
        <v>0</v>
      </c>
      <c r="W24" s="59">
        <f t="shared" si="8"/>
        <v>0</v>
      </c>
      <c r="X24" s="59">
        <v>0</v>
      </c>
      <c r="Y24" s="42">
        <v>0</v>
      </c>
      <c r="Z24" s="43">
        <f t="shared" si="9"/>
        <v>12.28</v>
      </c>
      <c r="AA24" s="59">
        <f t="shared" si="10"/>
        <v>12.28</v>
      </c>
      <c r="AB24" s="59">
        <v>0</v>
      </c>
      <c r="AC24" s="42">
        <v>12.28</v>
      </c>
      <c r="AD24" s="59">
        <f t="shared" si="11"/>
        <v>0</v>
      </c>
      <c r="AE24" s="59">
        <v>0</v>
      </c>
      <c r="AF24" s="42">
        <v>0</v>
      </c>
      <c r="AG24" s="59">
        <f t="shared" si="12"/>
        <v>0</v>
      </c>
      <c r="AH24" s="59">
        <v>0</v>
      </c>
      <c r="AI24" s="42">
        <v>0</v>
      </c>
      <c r="AJ24" s="59">
        <f t="shared" si="13"/>
        <v>0</v>
      </c>
      <c r="AK24" s="59">
        <v>0</v>
      </c>
      <c r="AL24" s="42">
        <v>0</v>
      </c>
      <c r="AM24" s="59">
        <f t="shared" si="14"/>
        <v>0</v>
      </c>
      <c r="AN24" s="59">
        <v>0</v>
      </c>
      <c r="AO24" s="42">
        <v>0</v>
      </c>
    </row>
    <row r="25" spans="1:41" ht="19.5" customHeight="1">
      <c r="A25" s="41" t="s">
        <v>38</v>
      </c>
      <c r="B25" s="41" t="s">
        <v>201</v>
      </c>
      <c r="C25" s="41" t="s">
        <v>38</v>
      </c>
      <c r="D25" s="41" t="s">
        <v>202</v>
      </c>
      <c r="E25" s="59">
        <f t="shared" si="0"/>
        <v>50</v>
      </c>
      <c r="F25" s="59">
        <f t="shared" si="1"/>
        <v>50</v>
      </c>
      <c r="G25" s="59">
        <f t="shared" si="2"/>
        <v>50</v>
      </c>
      <c r="H25" s="59">
        <v>0</v>
      </c>
      <c r="I25" s="42">
        <v>50</v>
      </c>
      <c r="J25" s="59">
        <f t="shared" si="3"/>
        <v>0</v>
      </c>
      <c r="K25" s="59">
        <v>0</v>
      </c>
      <c r="L25" s="42">
        <v>0</v>
      </c>
      <c r="M25" s="59">
        <f t="shared" si="4"/>
        <v>0</v>
      </c>
      <c r="N25" s="59">
        <v>0</v>
      </c>
      <c r="O25" s="42">
        <v>0</v>
      </c>
      <c r="P25" s="43">
        <f t="shared" si="5"/>
        <v>0</v>
      </c>
      <c r="Q25" s="59">
        <f t="shared" si="6"/>
        <v>0</v>
      </c>
      <c r="R25" s="59">
        <v>0</v>
      </c>
      <c r="S25" s="42">
        <v>0</v>
      </c>
      <c r="T25" s="59">
        <f t="shared" si="7"/>
        <v>0</v>
      </c>
      <c r="U25" s="59">
        <v>0</v>
      </c>
      <c r="V25" s="59">
        <v>0</v>
      </c>
      <c r="W25" s="59">
        <f t="shared" si="8"/>
        <v>0</v>
      </c>
      <c r="X25" s="59">
        <v>0</v>
      </c>
      <c r="Y25" s="42">
        <v>0</v>
      </c>
      <c r="Z25" s="43">
        <f t="shared" si="9"/>
        <v>0</v>
      </c>
      <c r="AA25" s="59">
        <f t="shared" si="10"/>
        <v>0</v>
      </c>
      <c r="AB25" s="59">
        <v>0</v>
      </c>
      <c r="AC25" s="42">
        <v>0</v>
      </c>
      <c r="AD25" s="59">
        <f t="shared" si="11"/>
        <v>0</v>
      </c>
      <c r="AE25" s="59">
        <v>0</v>
      </c>
      <c r="AF25" s="42">
        <v>0</v>
      </c>
      <c r="AG25" s="59">
        <f t="shared" si="12"/>
        <v>0</v>
      </c>
      <c r="AH25" s="59">
        <v>0</v>
      </c>
      <c r="AI25" s="42">
        <v>0</v>
      </c>
      <c r="AJ25" s="59">
        <f t="shared" si="13"/>
        <v>0</v>
      </c>
      <c r="AK25" s="59">
        <v>0</v>
      </c>
      <c r="AL25" s="42">
        <v>0</v>
      </c>
      <c r="AM25" s="59">
        <f t="shared" si="14"/>
        <v>0</v>
      </c>
      <c r="AN25" s="59">
        <v>0</v>
      </c>
      <c r="AO25" s="42">
        <v>0</v>
      </c>
    </row>
    <row r="26" spans="1:41" ht="19.5" customHeight="1">
      <c r="A26" s="41" t="s">
        <v>201</v>
      </c>
      <c r="B26" s="41" t="s">
        <v>190</v>
      </c>
      <c r="C26" s="41" t="s">
        <v>85</v>
      </c>
      <c r="D26" s="41" t="s">
        <v>203</v>
      </c>
      <c r="E26" s="59">
        <f t="shared" si="0"/>
        <v>50</v>
      </c>
      <c r="F26" s="59">
        <f t="shared" si="1"/>
        <v>50</v>
      </c>
      <c r="G26" s="59">
        <f t="shared" si="2"/>
        <v>50</v>
      </c>
      <c r="H26" s="59">
        <v>0</v>
      </c>
      <c r="I26" s="42">
        <v>50</v>
      </c>
      <c r="J26" s="59">
        <f t="shared" si="3"/>
        <v>0</v>
      </c>
      <c r="K26" s="59">
        <v>0</v>
      </c>
      <c r="L26" s="42">
        <v>0</v>
      </c>
      <c r="M26" s="59">
        <f t="shared" si="4"/>
        <v>0</v>
      </c>
      <c r="N26" s="59">
        <v>0</v>
      </c>
      <c r="O26" s="42">
        <v>0</v>
      </c>
      <c r="P26" s="43">
        <f t="shared" si="5"/>
        <v>0</v>
      </c>
      <c r="Q26" s="59">
        <f t="shared" si="6"/>
        <v>0</v>
      </c>
      <c r="R26" s="59">
        <v>0</v>
      </c>
      <c r="S26" s="42">
        <v>0</v>
      </c>
      <c r="T26" s="59">
        <f t="shared" si="7"/>
        <v>0</v>
      </c>
      <c r="U26" s="59">
        <v>0</v>
      </c>
      <c r="V26" s="59">
        <v>0</v>
      </c>
      <c r="W26" s="59">
        <f t="shared" si="8"/>
        <v>0</v>
      </c>
      <c r="X26" s="59">
        <v>0</v>
      </c>
      <c r="Y26" s="42">
        <v>0</v>
      </c>
      <c r="Z26" s="43">
        <f t="shared" si="9"/>
        <v>0</v>
      </c>
      <c r="AA26" s="59">
        <f t="shared" si="10"/>
        <v>0</v>
      </c>
      <c r="AB26" s="59">
        <v>0</v>
      </c>
      <c r="AC26" s="42">
        <v>0</v>
      </c>
      <c r="AD26" s="59">
        <f t="shared" si="11"/>
        <v>0</v>
      </c>
      <c r="AE26" s="59">
        <v>0</v>
      </c>
      <c r="AF26" s="42">
        <v>0</v>
      </c>
      <c r="AG26" s="59">
        <f t="shared" si="12"/>
        <v>0</v>
      </c>
      <c r="AH26" s="59">
        <v>0</v>
      </c>
      <c r="AI26" s="42">
        <v>0</v>
      </c>
      <c r="AJ26" s="59">
        <f t="shared" si="13"/>
        <v>0</v>
      </c>
      <c r="AK26" s="59">
        <v>0</v>
      </c>
      <c r="AL26" s="42">
        <v>0</v>
      </c>
      <c r="AM26" s="59">
        <f t="shared" si="14"/>
        <v>0</v>
      </c>
      <c r="AN26" s="59">
        <v>0</v>
      </c>
      <c r="AO26" s="42">
        <v>0</v>
      </c>
    </row>
    <row r="27" spans="1:41" ht="19.5" customHeight="1">
      <c r="A27" s="41" t="s">
        <v>38</v>
      </c>
      <c r="B27" s="41" t="s">
        <v>204</v>
      </c>
      <c r="C27" s="41" t="s">
        <v>38</v>
      </c>
      <c r="D27" s="41" t="s">
        <v>205</v>
      </c>
      <c r="E27" s="59">
        <f t="shared" si="0"/>
        <v>176.68</v>
      </c>
      <c r="F27" s="59">
        <f t="shared" si="1"/>
        <v>176.68</v>
      </c>
      <c r="G27" s="59">
        <f t="shared" si="2"/>
        <v>176.68</v>
      </c>
      <c r="H27" s="59">
        <v>176.68</v>
      </c>
      <c r="I27" s="42">
        <v>0</v>
      </c>
      <c r="J27" s="59">
        <f t="shared" si="3"/>
        <v>0</v>
      </c>
      <c r="K27" s="59">
        <v>0</v>
      </c>
      <c r="L27" s="42">
        <v>0</v>
      </c>
      <c r="M27" s="59">
        <f t="shared" si="4"/>
        <v>0</v>
      </c>
      <c r="N27" s="59">
        <v>0</v>
      </c>
      <c r="O27" s="42">
        <v>0</v>
      </c>
      <c r="P27" s="43">
        <f t="shared" si="5"/>
        <v>0</v>
      </c>
      <c r="Q27" s="59">
        <f t="shared" si="6"/>
        <v>0</v>
      </c>
      <c r="R27" s="59">
        <v>0</v>
      </c>
      <c r="S27" s="42">
        <v>0</v>
      </c>
      <c r="T27" s="59">
        <f t="shared" si="7"/>
        <v>0</v>
      </c>
      <c r="U27" s="59">
        <v>0</v>
      </c>
      <c r="V27" s="59">
        <v>0</v>
      </c>
      <c r="W27" s="59">
        <f t="shared" si="8"/>
        <v>0</v>
      </c>
      <c r="X27" s="59">
        <v>0</v>
      </c>
      <c r="Y27" s="42">
        <v>0</v>
      </c>
      <c r="Z27" s="43">
        <f t="shared" si="9"/>
        <v>0</v>
      </c>
      <c r="AA27" s="59">
        <f t="shared" si="10"/>
        <v>0</v>
      </c>
      <c r="AB27" s="59">
        <v>0</v>
      </c>
      <c r="AC27" s="42">
        <v>0</v>
      </c>
      <c r="AD27" s="59">
        <f t="shared" si="11"/>
        <v>0</v>
      </c>
      <c r="AE27" s="59">
        <v>0</v>
      </c>
      <c r="AF27" s="42">
        <v>0</v>
      </c>
      <c r="AG27" s="59">
        <f t="shared" si="12"/>
        <v>0</v>
      </c>
      <c r="AH27" s="59">
        <v>0</v>
      </c>
      <c r="AI27" s="42">
        <v>0</v>
      </c>
      <c r="AJ27" s="59">
        <f t="shared" si="13"/>
        <v>0</v>
      </c>
      <c r="AK27" s="59">
        <v>0</v>
      </c>
      <c r="AL27" s="42">
        <v>0</v>
      </c>
      <c r="AM27" s="59">
        <f t="shared" si="14"/>
        <v>0</v>
      </c>
      <c r="AN27" s="59">
        <v>0</v>
      </c>
      <c r="AO27" s="42">
        <v>0</v>
      </c>
    </row>
    <row r="28" spans="1:41" ht="19.5" customHeight="1">
      <c r="A28" s="41" t="s">
        <v>204</v>
      </c>
      <c r="B28" s="41" t="s">
        <v>175</v>
      </c>
      <c r="C28" s="41" t="s">
        <v>85</v>
      </c>
      <c r="D28" s="41" t="s">
        <v>206</v>
      </c>
      <c r="E28" s="59">
        <f t="shared" si="0"/>
        <v>2.25</v>
      </c>
      <c r="F28" s="59">
        <f t="shared" si="1"/>
        <v>2.25</v>
      </c>
      <c r="G28" s="59">
        <f t="shared" si="2"/>
        <v>2.25</v>
      </c>
      <c r="H28" s="59">
        <v>2.25</v>
      </c>
      <c r="I28" s="42">
        <v>0</v>
      </c>
      <c r="J28" s="59">
        <f t="shared" si="3"/>
        <v>0</v>
      </c>
      <c r="K28" s="59">
        <v>0</v>
      </c>
      <c r="L28" s="42">
        <v>0</v>
      </c>
      <c r="M28" s="59">
        <f t="shared" si="4"/>
        <v>0</v>
      </c>
      <c r="N28" s="59">
        <v>0</v>
      </c>
      <c r="O28" s="42">
        <v>0</v>
      </c>
      <c r="P28" s="43">
        <f t="shared" si="5"/>
        <v>0</v>
      </c>
      <c r="Q28" s="59">
        <f t="shared" si="6"/>
        <v>0</v>
      </c>
      <c r="R28" s="59">
        <v>0</v>
      </c>
      <c r="S28" s="42">
        <v>0</v>
      </c>
      <c r="T28" s="59">
        <f t="shared" si="7"/>
        <v>0</v>
      </c>
      <c r="U28" s="59">
        <v>0</v>
      </c>
      <c r="V28" s="59">
        <v>0</v>
      </c>
      <c r="W28" s="59">
        <f t="shared" si="8"/>
        <v>0</v>
      </c>
      <c r="X28" s="59">
        <v>0</v>
      </c>
      <c r="Y28" s="42">
        <v>0</v>
      </c>
      <c r="Z28" s="43">
        <f t="shared" si="9"/>
        <v>0</v>
      </c>
      <c r="AA28" s="59">
        <f t="shared" si="10"/>
        <v>0</v>
      </c>
      <c r="AB28" s="59">
        <v>0</v>
      </c>
      <c r="AC28" s="42">
        <v>0</v>
      </c>
      <c r="AD28" s="59">
        <f t="shared" si="11"/>
        <v>0</v>
      </c>
      <c r="AE28" s="59">
        <v>0</v>
      </c>
      <c r="AF28" s="42">
        <v>0</v>
      </c>
      <c r="AG28" s="59">
        <f t="shared" si="12"/>
        <v>0</v>
      </c>
      <c r="AH28" s="59">
        <v>0</v>
      </c>
      <c r="AI28" s="42">
        <v>0</v>
      </c>
      <c r="AJ28" s="59">
        <f t="shared" si="13"/>
        <v>0</v>
      </c>
      <c r="AK28" s="59">
        <v>0</v>
      </c>
      <c r="AL28" s="42">
        <v>0</v>
      </c>
      <c r="AM28" s="59">
        <f t="shared" si="14"/>
        <v>0</v>
      </c>
      <c r="AN28" s="59">
        <v>0</v>
      </c>
      <c r="AO28" s="42">
        <v>0</v>
      </c>
    </row>
    <row r="29" spans="1:41" ht="19.5" customHeight="1">
      <c r="A29" s="41" t="s">
        <v>204</v>
      </c>
      <c r="B29" s="41" t="s">
        <v>190</v>
      </c>
      <c r="C29" s="41" t="s">
        <v>85</v>
      </c>
      <c r="D29" s="41" t="s">
        <v>207</v>
      </c>
      <c r="E29" s="59">
        <f t="shared" si="0"/>
        <v>158</v>
      </c>
      <c r="F29" s="59">
        <f t="shared" si="1"/>
        <v>158</v>
      </c>
      <c r="G29" s="59">
        <f t="shared" si="2"/>
        <v>158</v>
      </c>
      <c r="H29" s="59">
        <v>158</v>
      </c>
      <c r="I29" s="42">
        <v>0</v>
      </c>
      <c r="J29" s="59">
        <f t="shared" si="3"/>
        <v>0</v>
      </c>
      <c r="K29" s="59">
        <v>0</v>
      </c>
      <c r="L29" s="42">
        <v>0</v>
      </c>
      <c r="M29" s="59">
        <f t="shared" si="4"/>
        <v>0</v>
      </c>
      <c r="N29" s="59">
        <v>0</v>
      </c>
      <c r="O29" s="42">
        <v>0</v>
      </c>
      <c r="P29" s="43">
        <f t="shared" si="5"/>
        <v>0</v>
      </c>
      <c r="Q29" s="59">
        <f t="shared" si="6"/>
        <v>0</v>
      </c>
      <c r="R29" s="59">
        <v>0</v>
      </c>
      <c r="S29" s="42">
        <v>0</v>
      </c>
      <c r="T29" s="59">
        <f t="shared" si="7"/>
        <v>0</v>
      </c>
      <c r="U29" s="59">
        <v>0</v>
      </c>
      <c r="V29" s="59">
        <v>0</v>
      </c>
      <c r="W29" s="59">
        <f t="shared" si="8"/>
        <v>0</v>
      </c>
      <c r="X29" s="59">
        <v>0</v>
      </c>
      <c r="Y29" s="42">
        <v>0</v>
      </c>
      <c r="Z29" s="43">
        <f t="shared" si="9"/>
        <v>0</v>
      </c>
      <c r="AA29" s="59">
        <f t="shared" si="10"/>
        <v>0</v>
      </c>
      <c r="AB29" s="59">
        <v>0</v>
      </c>
      <c r="AC29" s="42">
        <v>0</v>
      </c>
      <c r="AD29" s="59">
        <f t="shared" si="11"/>
        <v>0</v>
      </c>
      <c r="AE29" s="59">
        <v>0</v>
      </c>
      <c r="AF29" s="42">
        <v>0</v>
      </c>
      <c r="AG29" s="59">
        <f t="shared" si="12"/>
        <v>0</v>
      </c>
      <c r="AH29" s="59">
        <v>0</v>
      </c>
      <c r="AI29" s="42">
        <v>0</v>
      </c>
      <c r="AJ29" s="59">
        <f t="shared" si="13"/>
        <v>0</v>
      </c>
      <c r="AK29" s="59">
        <v>0</v>
      </c>
      <c r="AL29" s="42">
        <v>0</v>
      </c>
      <c r="AM29" s="59">
        <f t="shared" si="14"/>
        <v>0</v>
      </c>
      <c r="AN29" s="59">
        <v>0</v>
      </c>
      <c r="AO29" s="42">
        <v>0</v>
      </c>
    </row>
    <row r="30" spans="1:41" ht="19.5" customHeight="1">
      <c r="A30" s="41" t="s">
        <v>204</v>
      </c>
      <c r="B30" s="41" t="s">
        <v>181</v>
      </c>
      <c r="C30" s="41" t="s">
        <v>85</v>
      </c>
      <c r="D30" s="41" t="s">
        <v>208</v>
      </c>
      <c r="E30" s="59">
        <f t="shared" si="0"/>
        <v>16.43</v>
      </c>
      <c r="F30" s="59">
        <f t="shared" si="1"/>
        <v>16.43</v>
      </c>
      <c r="G30" s="59">
        <f t="shared" si="2"/>
        <v>16.43</v>
      </c>
      <c r="H30" s="59">
        <v>16.43</v>
      </c>
      <c r="I30" s="42">
        <v>0</v>
      </c>
      <c r="J30" s="59">
        <f t="shared" si="3"/>
        <v>0</v>
      </c>
      <c r="K30" s="59">
        <v>0</v>
      </c>
      <c r="L30" s="42">
        <v>0</v>
      </c>
      <c r="M30" s="59">
        <f t="shared" si="4"/>
        <v>0</v>
      </c>
      <c r="N30" s="59">
        <v>0</v>
      </c>
      <c r="O30" s="42">
        <v>0</v>
      </c>
      <c r="P30" s="43">
        <f t="shared" si="5"/>
        <v>0</v>
      </c>
      <c r="Q30" s="59">
        <f t="shared" si="6"/>
        <v>0</v>
      </c>
      <c r="R30" s="59">
        <v>0</v>
      </c>
      <c r="S30" s="42">
        <v>0</v>
      </c>
      <c r="T30" s="59">
        <f t="shared" si="7"/>
        <v>0</v>
      </c>
      <c r="U30" s="59">
        <v>0</v>
      </c>
      <c r="V30" s="59">
        <v>0</v>
      </c>
      <c r="W30" s="59">
        <f t="shared" si="8"/>
        <v>0</v>
      </c>
      <c r="X30" s="59">
        <v>0</v>
      </c>
      <c r="Y30" s="42">
        <v>0</v>
      </c>
      <c r="Z30" s="43">
        <f t="shared" si="9"/>
        <v>0</v>
      </c>
      <c r="AA30" s="59">
        <f t="shared" si="10"/>
        <v>0</v>
      </c>
      <c r="AB30" s="59">
        <v>0</v>
      </c>
      <c r="AC30" s="42">
        <v>0</v>
      </c>
      <c r="AD30" s="59">
        <f t="shared" si="11"/>
        <v>0</v>
      </c>
      <c r="AE30" s="59">
        <v>0</v>
      </c>
      <c r="AF30" s="42">
        <v>0</v>
      </c>
      <c r="AG30" s="59">
        <f t="shared" si="12"/>
        <v>0</v>
      </c>
      <c r="AH30" s="59">
        <v>0</v>
      </c>
      <c r="AI30" s="42">
        <v>0</v>
      </c>
      <c r="AJ30" s="59">
        <f t="shared" si="13"/>
        <v>0</v>
      </c>
      <c r="AK30" s="59">
        <v>0</v>
      </c>
      <c r="AL30" s="42">
        <v>0</v>
      </c>
      <c r="AM30" s="59">
        <f t="shared" si="14"/>
        <v>0</v>
      </c>
      <c r="AN30" s="59">
        <v>0</v>
      </c>
      <c r="AO30" s="4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0"/>
  <sheetViews>
    <sheetView showGridLines="0" showZeros="0" workbookViewId="0" topLeftCell="A1">
      <selection activeCell="D22" sqref="D2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8"/>
      <c r="B1" s="19"/>
      <c r="C1" s="19"/>
      <c r="D1" s="19"/>
      <c r="DI1" s="20" t="s">
        <v>209</v>
      </c>
    </row>
    <row r="2" spans="1:113" ht="19.5" customHeight="1">
      <c r="A2" s="21" t="s">
        <v>210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</row>
    <row r="3" spans="1:113" ht="19.5" customHeight="1">
      <c r="A3" s="77" t="s">
        <v>0</v>
      </c>
      <c r="B3" s="65"/>
      <c r="C3" s="65"/>
      <c r="D3" s="65"/>
      <c r="F3" s="78"/>
      <c r="DI3" s="20" t="s">
        <v>5</v>
      </c>
    </row>
    <row r="4" spans="1:113" ht="19.5" customHeight="1">
      <c r="A4" s="79" t="s">
        <v>58</v>
      </c>
      <c r="B4" s="80"/>
      <c r="C4" s="80"/>
      <c r="D4" s="81"/>
      <c r="E4" s="48" t="s">
        <v>59</v>
      </c>
      <c r="F4" s="82" t="s">
        <v>211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7"/>
      <c r="T4" s="82" t="s">
        <v>212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7"/>
      <c r="AV4" s="82" t="s">
        <v>205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7"/>
      <c r="BH4" s="82" t="s">
        <v>213</v>
      </c>
      <c r="BI4" s="83"/>
      <c r="BJ4" s="83"/>
      <c r="BK4" s="83"/>
      <c r="BL4" s="87"/>
      <c r="BM4" s="82" t="s">
        <v>214</v>
      </c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7"/>
      <c r="BZ4" s="82" t="s">
        <v>215</v>
      </c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7"/>
      <c r="CR4" s="88" t="s">
        <v>216</v>
      </c>
      <c r="CS4" s="89"/>
      <c r="CT4" s="90"/>
      <c r="CU4" s="88" t="s">
        <v>217</v>
      </c>
      <c r="CV4" s="89"/>
      <c r="CW4" s="89"/>
      <c r="CX4" s="89"/>
      <c r="CY4" s="89"/>
      <c r="CZ4" s="90"/>
      <c r="DA4" s="88" t="s">
        <v>218</v>
      </c>
      <c r="DB4" s="89"/>
      <c r="DC4" s="90"/>
      <c r="DD4" s="82" t="s">
        <v>219</v>
      </c>
      <c r="DE4" s="83"/>
      <c r="DF4" s="83"/>
      <c r="DG4" s="83"/>
      <c r="DH4" s="83"/>
      <c r="DI4" s="87"/>
    </row>
    <row r="5" spans="1:113" ht="19.5" customHeight="1">
      <c r="A5" s="26" t="s">
        <v>69</v>
      </c>
      <c r="B5" s="27"/>
      <c r="C5" s="28"/>
      <c r="D5" s="48" t="s">
        <v>220</v>
      </c>
      <c r="E5" s="33"/>
      <c r="F5" s="84" t="s">
        <v>74</v>
      </c>
      <c r="G5" s="84" t="s">
        <v>221</v>
      </c>
      <c r="H5" s="84" t="s">
        <v>222</v>
      </c>
      <c r="I5" s="84" t="s">
        <v>223</v>
      </c>
      <c r="J5" s="84" t="s">
        <v>224</v>
      </c>
      <c r="K5" s="84" t="s">
        <v>225</v>
      </c>
      <c r="L5" s="84" t="s">
        <v>226</v>
      </c>
      <c r="M5" s="84" t="s">
        <v>227</v>
      </c>
      <c r="N5" s="84" t="s">
        <v>228</v>
      </c>
      <c r="O5" s="84" t="s">
        <v>229</v>
      </c>
      <c r="P5" s="84" t="s">
        <v>230</v>
      </c>
      <c r="Q5" s="84" t="s">
        <v>110</v>
      </c>
      <c r="R5" s="84" t="s">
        <v>231</v>
      </c>
      <c r="S5" s="84" t="s">
        <v>232</v>
      </c>
      <c r="T5" s="84" t="s">
        <v>74</v>
      </c>
      <c r="U5" s="84" t="s">
        <v>233</v>
      </c>
      <c r="V5" s="84" t="s">
        <v>234</v>
      </c>
      <c r="W5" s="84" t="s">
        <v>235</v>
      </c>
      <c r="X5" s="84" t="s">
        <v>236</v>
      </c>
      <c r="Y5" s="84" t="s">
        <v>237</v>
      </c>
      <c r="Z5" s="84" t="s">
        <v>238</v>
      </c>
      <c r="AA5" s="84" t="s">
        <v>239</v>
      </c>
      <c r="AB5" s="84" t="s">
        <v>240</v>
      </c>
      <c r="AC5" s="84" t="s">
        <v>241</v>
      </c>
      <c r="AD5" s="84" t="s">
        <v>242</v>
      </c>
      <c r="AE5" s="84" t="s">
        <v>243</v>
      </c>
      <c r="AF5" s="84" t="s">
        <v>244</v>
      </c>
      <c r="AG5" s="84" t="s">
        <v>245</v>
      </c>
      <c r="AH5" s="84" t="s">
        <v>246</v>
      </c>
      <c r="AI5" s="84" t="s">
        <v>247</v>
      </c>
      <c r="AJ5" s="84" t="s">
        <v>248</v>
      </c>
      <c r="AK5" s="84" t="s">
        <v>249</v>
      </c>
      <c r="AL5" s="84" t="s">
        <v>250</v>
      </c>
      <c r="AM5" s="84" t="s">
        <v>251</v>
      </c>
      <c r="AN5" s="84" t="s">
        <v>252</v>
      </c>
      <c r="AO5" s="84" t="s">
        <v>253</v>
      </c>
      <c r="AP5" s="84" t="s">
        <v>254</v>
      </c>
      <c r="AQ5" s="84" t="s">
        <v>255</v>
      </c>
      <c r="AR5" s="84" t="s">
        <v>256</v>
      </c>
      <c r="AS5" s="84" t="s">
        <v>257</v>
      </c>
      <c r="AT5" s="84" t="s">
        <v>258</v>
      </c>
      <c r="AU5" s="84" t="s">
        <v>259</v>
      </c>
      <c r="AV5" s="84" t="s">
        <v>74</v>
      </c>
      <c r="AW5" s="84" t="s">
        <v>260</v>
      </c>
      <c r="AX5" s="84" t="s">
        <v>261</v>
      </c>
      <c r="AY5" s="84" t="s">
        <v>262</v>
      </c>
      <c r="AZ5" s="84" t="s">
        <v>263</v>
      </c>
      <c r="BA5" s="84" t="s">
        <v>264</v>
      </c>
      <c r="BB5" s="84" t="s">
        <v>265</v>
      </c>
      <c r="BC5" s="84" t="s">
        <v>266</v>
      </c>
      <c r="BD5" s="84" t="s">
        <v>267</v>
      </c>
      <c r="BE5" s="84" t="s">
        <v>268</v>
      </c>
      <c r="BF5" s="84" t="s">
        <v>269</v>
      </c>
      <c r="BG5" s="32" t="s">
        <v>270</v>
      </c>
      <c r="BH5" s="32" t="s">
        <v>74</v>
      </c>
      <c r="BI5" s="32" t="s">
        <v>271</v>
      </c>
      <c r="BJ5" s="32" t="s">
        <v>272</v>
      </c>
      <c r="BK5" s="32" t="s">
        <v>273</v>
      </c>
      <c r="BL5" s="32" t="s">
        <v>274</v>
      </c>
      <c r="BM5" s="84" t="s">
        <v>74</v>
      </c>
      <c r="BN5" s="84" t="s">
        <v>275</v>
      </c>
      <c r="BO5" s="84" t="s">
        <v>276</v>
      </c>
      <c r="BP5" s="84" t="s">
        <v>277</v>
      </c>
      <c r="BQ5" s="84" t="s">
        <v>278</v>
      </c>
      <c r="BR5" s="84" t="s">
        <v>279</v>
      </c>
      <c r="BS5" s="84" t="s">
        <v>280</v>
      </c>
      <c r="BT5" s="84" t="s">
        <v>281</v>
      </c>
      <c r="BU5" s="84" t="s">
        <v>282</v>
      </c>
      <c r="BV5" s="84" t="s">
        <v>283</v>
      </c>
      <c r="BW5" s="52" t="s">
        <v>284</v>
      </c>
      <c r="BX5" s="52" t="s">
        <v>285</v>
      </c>
      <c r="BY5" s="84" t="s">
        <v>286</v>
      </c>
      <c r="BZ5" s="84" t="s">
        <v>74</v>
      </c>
      <c r="CA5" s="84" t="s">
        <v>275</v>
      </c>
      <c r="CB5" s="84" t="s">
        <v>276</v>
      </c>
      <c r="CC5" s="84" t="s">
        <v>277</v>
      </c>
      <c r="CD5" s="84" t="s">
        <v>278</v>
      </c>
      <c r="CE5" s="84" t="s">
        <v>279</v>
      </c>
      <c r="CF5" s="84" t="s">
        <v>280</v>
      </c>
      <c r="CG5" s="84" t="s">
        <v>281</v>
      </c>
      <c r="CH5" s="84" t="s">
        <v>287</v>
      </c>
      <c r="CI5" s="84" t="s">
        <v>288</v>
      </c>
      <c r="CJ5" s="84" t="s">
        <v>289</v>
      </c>
      <c r="CK5" s="84" t="s">
        <v>290</v>
      </c>
      <c r="CL5" s="84" t="s">
        <v>282</v>
      </c>
      <c r="CM5" s="84" t="s">
        <v>283</v>
      </c>
      <c r="CN5" s="84" t="s">
        <v>291</v>
      </c>
      <c r="CO5" s="52" t="s">
        <v>284</v>
      </c>
      <c r="CP5" s="52" t="s">
        <v>285</v>
      </c>
      <c r="CQ5" s="84" t="s">
        <v>292</v>
      </c>
      <c r="CR5" s="52" t="s">
        <v>74</v>
      </c>
      <c r="CS5" s="52" t="s">
        <v>293</v>
      </c>
      <c r="CT5" s="84" t="s">
        <v>294</v>
      </c>
      <c r="CU5" s="52" t="s">
        <v>74</v>
      </c>
      <c r="CV5" s="52" t="s">
        <v>293</v>
      </c>
      <c r="CW5" s="84" t="s">
        <v>295</v>
      </c>
      <c r="CX5" s="52" t="s">
        <v>296</v>
      </c>
      <c r="CY5" s="52" t="s">
        <v>297</v>
      </c>
      <c r="CZ5" s="32" t="s">
        <v>294</v>
      </c>
      <c r="DA5" s="52" t="s">
        <v>74</v>
      </c>
      <c r="DB5" s="52" t="s">
        <v>218</v>
      </c>
      <c r="DC5" s="52" t="s">
        <v>298</v>
      </c>
      <c r="DD5" s="84" t="s">
        <v>74</v>
      </c>
      <c r="DE5" s="84" t="s">
        <v>299</v>
      </c>
      <c r="DF5" s="84" t="s">
        <v>300</v>
      </c>
      <c r="DG5" s="84" t="s">
        <v>298</v>
      </c>
      <c r="DH5" s="84" t="s">
        <v>301</v>
      </c>
      <c r="DI5" s="84" t="s">
        <v>219</v>
      </c>
    </row>
    <row r="6" spans="1:113" ht="30.75" customHeight="1">
      <c r="A6" s="35" t="s">
        <v>79</v>
      </c>
      <c r="B6" s="34" t="s">
        <v>80</v>
      </c>
      <c r="C6" s="36" t="s">
        <v>81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8"/>
      <c r="BH6" s="38"/>
      <c r="BI6" s="38"/>
      <c r="BJ6" s="38"/>
      <c r="BK6" s="38"/>
      <c r="BL6" s="38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57"/>
      <c r="BX6" s="57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57"/>
      <c r="CP6" s="57"/>
      <c r="CQ6" s="39"/>
      <c r="CR6" s="57"/>
      <c r="CS6" s="57"/>
      <c r="CT6" s="39"/>
      <c r="CU6" s="57"/>
      <c r="CV6" s="57"/>
      <c r="CW6" s="39"/>
      <c r="CX6" s="57"/>
      <c r="CY6" s="57"/>
      <c r="CZ6" s="38"/>
      <c r="DA6" s="57"/>
      <c r="DB6" s="57"/>
      <c r="DC6" s="57"/>
      <c r="DD6" s="39"/>
      <c r="DE6" s="39"/>
      <c r="DF6" s="39"/>
      <c r="DG6" s="39"/>
      <c r="DH6" s="39"/>
      <c r="DI6" s="39"/>
    </row>
    <row r="7" spans="1:113" ht="19.5" customHeight="1">
      <c r="A7" s="58" t="s">
        <v>38</v>
      </c>
      <c r="B7" s="58" t="s">
        <v>38</v>
      </c>
      <c r="C7" s="58" t="s">
        <v>38</v>
      </c>
      <c r="D7" s="58" t="s">
        <v>59</v>
      </c>
      <c r="E7" s="85">
        <f aca="true" t="shared" si="0" ref="E7:E30">SUM(F7,T7,AV7,BH7,BM7,BZ7,CR7,CU7,DA7,DD7)</f>
        <v>4302.78</v>
      </c>
      <c r="F7" s="85">
        <v>1550.55</v>
      </c>
      <c r="G7" s="85">
        <v>498.87</v>
      </c>
      <c r="H7" s="85">
        <v>518.43</v>
      </c>
      <c r="I7" s="85">
        <v>41.57</v>
      </c>
      <c r="J7" s="85">
        <v>0</v>
      </c>
      <c r="K7" s="85">
        <v>0</v>
      </c>
      <c r="L7" s="85">
        <v>155</v>
      </c>
      <c r="M7" s="85">
        <v>0</v>
      </c>
      <c r="N7" s="85">
        <v>118.19</v>
      </c>
      <c r="O7" s="86">
        <v>33.86</v>
      </c>
      <c r="P7" s="86">
        <v>0</v>
      </c>
      <c r="Q7" s="86">
        <v>150.88</v>
      </c>
      <c r="R7" s="86">
        <v>0</v>
      </c>
      <c r="S7" s="86">
        <v>33.75</v>
      </c>
      <c r="T7" s="86">
        <v>2164.52</v>
      </c>
      <c r="U7" s="86">
        <v>46</v>
      </c>
      <c r="V7" s="86">
        <v>20.86</v>
      </c>
      <c r="W7" s="86">
        <v>3</v>
      </c>
      <c r="X7" s="86">
        <v>0</v>
      </c>
      <c r="Y7" s="86">
        <v>2</v>
      </c>
      <c r="Z7" s="86">
        <v>25</v>
      </c>
      <c r="AA7" s="86">
        <v>10</v>
      </c>
      <c r="AB7" s="86">
        <v>0</v>
      </c>
      <c r="AC7" s="86">
        <v>0</v>
      </c>
      <c r="AD7" s="86">
        <v>361.26</v>
      </c>
      <c r="AE7" s="86">
        <v>0</v>
      </c>
      <c r="AF7" s="86">
        <v>41.07</v>
      </c>
      <c r="AG7" s="86">
        <v>35.28</v>
      </c>
      <c r="AH7" s="86">
        <v>28</v>
      </c>
      <c r="AI7" s="86">
        <v>130</v>
      </c>
      <c r="AJ7" s="86">
        <v>9</v>
      </c>
      <c r="AK7" s="86">
        <v>28.8</v>
      </c>
      <c r="AL7" s="86">
        <v>0</v>
      </c>
      <c r="AM7" s="86">
        <v>0</v>
      </c>
      <c r="AN7" s="86">
        <v>56</v>
      </c>
      <c r="AO7" s="86">
        <v>1092.1</v>
      </c>
      <c r="AP7" s="86">
        <v>25.15</v>
      </c>
      <c r="AQ7" s="86">
        <v>14.97</v>
      </c>
      <c r="AR7" s="86">
        <v>0</v>
      </c>
      <c r="AS7" s="86">
        <v>170.54</v>
      </c>
      <c r="AT7" s="86">
        <v>13</v>
      </c>
      <c r="AU7" s="86">
        <v>52.49</v>
      </c>
      <c r="AV7" s="86">
        <v>176.68</v>
      </c>
      <c r="AW7" s="86">
        <v>158</v>
      </c>
      <c r="AX7" s="86">
        <v>0</v>
      </c>
      <c r="AY7" s="86">
        <v>0</v>
      </c>
      <c r="AZ7" s="86">
        <v>0</v>
      </c>
      <c r="BA7" s="86">
        <v>2.25</v>
      </c>
      <c r="BB7" s="86">
        <v>0</v>
      </c>
      <c r="BC7" s="86">
        <v>0</v>
      </c>
      <c r="BD7" s="86">
        <v>0</v>
      </c>
      <c r="BE7" s="86">
        <v>0</v>
      </c>
      <c r="BF7" s="86">
        <v>0</v>
      </c>
      <c r="BG7" s="86">
        <v>16.43</v>
      </c>
      <c r="BH7" s="86">
        <v>0</v>
      </c>
      <c r="BI7" s="86">
        <v>0</v>
      </c>
      <c r="BJ7" s="86">
        <v>0</v>
      </c>
      <c r="BK7" s="86">
        <v>0</v>
      </c>
      <c r="BL7" s="86">
        <v>0</v>
      </c>
      <c r="BM7" s="86">
        <v>50</v>
      </c>
      <c r="BN7" s="86">
        <v>0</v>
      </c>
      <c r="BO7" s="86">
        <v>0</v>
      </c>
      <c r="BP7" s="86">
        <v>0</v>
      </c>
      <c r="BQ7" s="86">
        <v>0</v>
      </c>
      <c r="BR7" s="86">
        <v>50</v>
      </c>
      <c r="BS7" s="86">
        <v>0</v>
      </c>
      <c r="BT7" s="86">
        <v>0</v>
      </c>
      <c r="BU7" s="86">
        <v>0</v>
      </c>
      <c r="BV7" s="86">
        <v>0</v>
      </c>
      <c r="BW7" s="86">
        <v>0</v>
      </c>
      <c r="BX7" s="86">
        <v>0</v>
      </c>
      <c r="BY7" s="86">
        <v>0</v>
      </c>
      <c r="BZ7" s="86">
        <v>361.03</v>
      </c>
      <c r="CA7" s="86">
        <v>0</v>
      </c>
      <c r="CB7" s="86">
        <v>185.5</v>
      </c>
      <c r="CC7" s="86">
        <v>50.53</v>
      </c>
      <c r="CD7" s="86">
        <v>0</v>
      </c>
      <c r="CE7" s="86">
        <v>0</v>
      </c>
      <c r="CF7" s="86">
        <v>0</v>
      </c>
      <c r="CG7" s="86">
        <v>0</v>
      </c>
      <c r="CH7" s="86">
        <v>0</v>
      </c>
      <c r="CI7" s="86">
        <v>0</v>
      </c>
      <c r="CJ7" s="86">
        <v>0</v>
      </c>
      <c r="CK7" s="86">
        <v>0</v>
      </c>
      <c r="CL7" s="86">
        <v>125</v>
      </c>
      <c r="CM7" s="86">
        <v>0</v>
      </c>
      <c r="CN7" s="86">
        <v>0</v>
      </c>
      <c r="CO7" s="86">
        <v>0</v>
      </c>
      <c r="CP7" s="86">
        <v>0</v>
      </c>
      <c r="CQ7" s="86">
        <v>0</v>
      </c>
      <c r="CR7" s="86">
        <v>0</v>
      </c>
      <c r="CS7" s="86">
        <v>0</v>
      </c>
      <c r="CT7" s="86">
        <v>0</v>
      </c>
      <c r="CU7" s="86">
        <v>0</v>
      </c>
      <c r="CV7" s="86">
        <v>0</v>
      </c>
      <c r="CW7" s="86">
        <v>0</v>
      </c>
      <c r="CX7" s="86">
        <v>0</v>
      </c>
      <c r="CY7" s="86">
        <v>0</v>
      </c>
      <c r="CZ7" s="86">
        <v>0</v>
      </c>
      <c r="DA7" s="86">
        <v>0</v>
      </c>
      <c r="DB7" s="86">
        <v>0</v>
      </c>
      <c r="DC7" s="86">
        <v>0</v>
      </c>
      <c r="DD7" s="86">
        <v>0</v>
      </c>
      <c r="DE7" s="86">
        <v>0</v>
      </c>
      <c r="DF7" s="86">
        <v>0</v>
      </c>
      <c r="DG7" s="86">
        <v>0</v>
      </c>
      <c r="DH7" s="86">
        <v>0</v>
      </c>
      <c r="DI7" s="86">
        <v>0</v>
      </c>
    </row>
    <row r="8" spans="1:113" ht="19.5" customHeight="1">
      <c r="A8" s="58" t="s">
        <v>38</v>
      </c>
      <c r="B8" s="58" t="s">
        <v>38</v>
      </c>
      <c r="C8" s="58" t="s">
        <v>38</v>
      </c>
      <c r="D8" s="58" t="s">
        <v>302</v>
      </c>
      <c r="E8" s="85">
        <f t="shared" si="0"/>
        <v>3554.42</v>
      </c>
      <c r="F8" s="85">
        <v>1002.31</v>
      </c>
      <c r="G8" s="85">
        <v>498.87</v>
      </c>
      <c r="H8" s="85">
        <v>428.12</v>
      </c>
      <c r="I8" s="85">
        <v>41.57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6">
        <v>0</v>
      </c>
      <c r="P8" s="86">
        <v>0</v>
      </c>
      <c r="Q8" s="86">
        <v>0</v>
      </c>
      <c r="R8" s="86">
        <v>0</v>
      </c>
      <c r="S8" s="86">
        <v>33.75</v>
      </c>
      <c r="T8" s="86">
        <v>2138.83</v>
      </c>
      <c r="U8" s="86">
        <v>46</v>
      </c>
      <c r="V8" s="86">
        <v>20.86</v>
      </c>
      <c r="W8" s="86">
        <v>3</v>
      </c>
      <c r="X8" s="86">
        <v>0</v>
      </c>
      <c r="Y8" s="86">
        <v>2</v>
      </c>
      <c r="Z8" s="86">
        <v>25</v>
      </c>
      <c r="AA8" s="86">
        <v>10</v>
      </c>
      <c r="AB8" s="86">
        <v>0</v>
      </c>
      <c r="AC8" s="86">
        <v>0</v>
      </c>
      <c r="AD8" s="86">
        <v>361.26</v>
      </c>
      <c r="AE8" s="86">
        <v>0</v>
      </c>
      <c r="AF8" s="86">
        <v>41.07</v>
      </c>
      <c r="AG8" s="86">
        <v>35.28</v>
      </c>
      <c r="AH8" s="86">
        <v>28</v>
      </c>
      <c r="AI8" s="86">
        <v>110</v>
      </c>
      <c r="AJ8" s="86">
        <v>9</v>
      </c>
      <c r="AK8" s="86">
        <v>28.8</v>
      </c>
      <c r="AL8" s="86">
        <v>0</v>
      </c>
      <c r="AM8" s="86">
        <v>0</v>
      </c>
      <c r="AN8" s="86">
        <v>56</v>
      </c>
      <c r="AO8" s="86">
        <v>1092.1</v>
      </c>
      <c r="AP8" s="86">
        <v>25.15</v>
      </c>
      <c r="AQ8" s="86">
        <v>14.97</v>
      </c>
      <c r="AR8" s="86">
        <v>0</v>
      </c>
      <c r="AS8" s="86">
        <v>170.54</v>
      </c>
      <c r="AT8" s="86">
        <v>13</v>
      </c>
      <c r="AU8" s="86">
        <v>46.8</v>
      </c>
      <c r="AV8" s="86">
        <v>2.25</v>
      </c>
      <c r="AW8" s="86">
        <v>0</v>
      </c>
      <c r="AX8" s="86">
        <v>0</v>
      </c>
      <c r="AY8" s="86">
        <v>0</v>
      </c>
      <c r="AZ8" s="86">
        <v>0</v>
      </c>
      <c r="BA8" s="86">
        <v>2.25</v>
      </c>
      <c r="BB8" s="86">
        <v>0</v>
      </c>
      <c r="BC8" s="86">
        <v>0</v>
      </c>
      <c r="BD8" s="86">
        <v>0</v>
      </c>
      <c r="BE8" s="86">
        <v>0</v>
      </c>
      <c r="BF8" s="86">
        <v>0</v>
      </c>
      <c r="BG8" s="86">
        <v>0</v>
      </c>
      <c r="BH8" s="86">
        <v>0</v>
      </c>
      <c r="BI8" s="86">
        <v>0</v>
      </c>
      <c r="BJ8" s="86">
        <v>0</v>
      </c>
      <c r="BK8" s="86">
        <v>0</v>
      </c>
      <c r="BL8" s="86">
        <v>0</v>
      </c>
      <c r="BM8" s="86">
        <v>50</v>
      </c>
      <c r="BN8" s="86">
        <v>0</v>
      </c>
      <c r="BO8" s="86">
        <v>0</v>
      </c>
      <c r="BP8" s="86">
        <v>0</v>
      </c>
      <c r="BQ8" s="86">
        <v>0</v>
      </c>
      <c r="BR8" s="86">
        <v>50</v>
      </c>
      <c r="BS8" s="86">
        <v>0</v>
      </c>
      <c r="BT8" s="86">
        <v>0</v>
      </c>
      <c r="BU8" s="86">
        <v>0</v>
      </c>
      <c r="BV8" s="86">
        <v>0</v>
      </c>
      <c r="BW8" s="86">
        <v>0</v>
      </c>
      <c r="BX8" s="86">
        <v>0</v>
      </c>
      <c r="BY8" s="86">
        <v>0</v>
      </c>
      <c r="BZ8" s="86">
        <v>361.03</v>
      </c>
      <c r="CA8" s="86">
        <v>0</v>
      </c>
      <c r="CB8" s="86">
        <v>185.5</v>
      </c>
      <c r="CC8" s="86">
        <v>50.53</v>
      </c>
      <c r="CD8" s="86">
        <v>0</v>
      </c>
      <c r="CE8" s="86">
        <v>0</v>
      </c>
      <c r="CF8" s="86">
        <v>0</v>
      </c>
      <c r="CG8" s="86">
        <v>0</v>
      </c>
      <c r="CH8" s="86">
        <v>0</v>
      </c>
      <c r="CI8" s="86">
        <v>0</v>
      </c>
      <c r="CJ8" s="86">
        <v>0</v>
      </c>
      <c r="CK8" s="86">
        <v>0</v>
      </c>
      <c r="CL8" s="86">
        <v>125</v>
      </c>
      <c r="CM8" s="86">
        <v>0</v>
      </c>
      <c r="CN8" s="86">
        <v>0</v>
      </c>
      <c r="CO8" s="86">
        <v>0</v>
      </c>
      <c r="CP8" s="86">
        <v>0</v>
      </c>
      <c r="CQ8" s="86">
        <v>0</v>
      </c>
      <c r="CR8" s="86">
        <v>0</v>
      </c>
      <c r="CS8" s="86">
        <v>0</v>
      </c>
      <c r="CT8" s="86">
        <v>0</v>
      </c>
      <c r="CU8" s="86">
        <v>0</v>
      </c>
      <c r="CV8" s="86">
        <v>0</v>
      </c>
      <c r="CW8" s="86">
        <v>0</v>
      </c>
      <c r="CX8" s="86">
        <v>0</v>
      </c>
      <c r="CY8" s="86">
        <v>0</v>
      </c>
      <c r="CZ8" s="86">
        <v>0</v>
      </c>
      <c r="DA8" s="86">
        <v>0</v>
      </c>
      <c r="DB8" s="86">
        <v>0</v>
      </c>
      <c r="DC8" s="86">
        <v>0</v>
      </c>
      <c r="DD8" s="86">
        <v>0</v>
      </c>
      <c r="DE8" s="86">
        <v>0</v>
      </c>
      <c r="DF8" s="86">
        <v>0</v>
      </c>
      <c r="DG8" s="86">
        <v>0</v>
      </c>
      <c r="DH8" s="86">
        <v>0</v>
      </c>
      <c r="DI8" s="86">
        <v>0</v>
      </c>
    </row>
    <row r="9" spans="1:113" ht="19.5" customHeight="1">
      <c r="A9" s="58" t="s">
        <v>38</v>
      </c>
      <c r="B9" s="58" t="s">
        <v>38</v>
      </c>
      <c r="C9" s="58" t="s">
        <v>38</v>
      </c>
      <c r="D9" s="58" t="s">
        <v>303</v>
      </c>
      <c r="E9" s="85">
        <f t="shared" si="0"/>
        <v>3554.42</v>
      </c>
      <c r="F9" s="85">
        <v>1002.31</v>
      </c>
      <c r="G9" s="85">
        <v>498.87</v>
      </c>
      <c r="H9" s="85">
        <v>428.12</v>
      </c>
      <c r="I9" s="85">
        <v>41.57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6">
        <v>0</v>
      </c>
      <c r="P9" s="86">
        <v>0</v>
      </c>
      <c r="Q9" s="86">
        <v>0</v>
      </c>
      <c r="R9" s="86">
        <v>0</v>
      </c>
      <c r="S9" s="86">
        <v>33.75</v>
      </c>
      <c r="T9" s="86">
        <v>2138.83</v>
      </c>
      <c r="U9" s="86">
        <v>46</v>
      </c>
      <c r="V9" s="86">
        <v>20.86</v>
      </c>
      <c r="W9" s="86">
        <v>3</v>
      </c>
      <c r="X9" s="86">
        <v>0</v>
      </c>
      <c r="Y9" s="86">
        <v>2</v>
      </c>
      <c r="Z9" s="86">
        <v>25</v>
      </c>
      <c r="AA9" s="86">
        <v>10</v>
      </c>
      <c r="AB9" s="86">
        <v>0</v>
      </c>
      <c r="AC9" s="86">
        <v>0</v>
      </c>
      <c r="AD9" s="86">
        <v>361.26</v>
      </c>
      <c r="AE9" s="86">
        <v>0</v>
      </c>
      <c r="AF9" s="86">
        <v>41.07</v>
      </c>
      <c r="AG9" s="86">
        <v>35.28</v>
      </c>
      <c r="AH9" s="86">
        <v>28</v>
      </c>
      <c r="AI9" s="86">
        <v>110</v>
      </c>
      <c r="AJ9" s="86">
        <v>9</v>
      </c>
      <c r="AK9" s="86">
        <v>28.8</v>
      </c>
      <c r="AL9" s="86">
        <v>0</v>
      </c>
      <c r="AM9" s="86">
        <v>0</v>
      </c>
      <c r="AN9" s="86">
        <v>56</v>
      </c>
      <c r="AO9" s="86">
        <v>1092.1</v>
      </c>
      <c r="AP9" s="86">
        <v>25.15</v>
      </c>
      <c r="AQ9" s="86">
        <v>14.97</v>
      </c>
      <c r="AR9" s="86">
        <v>0</v>
      </c>
      <c r="AS9" s="86">
        <v>170.54</v>
      </c>
      <c r="AT9" s="86">
        <v>13</v>
      </c>
      <c r="AU9" s="86">
        <v>46.8</v>
      </c>
      <c r="AV9" s="86">
        <v>2.25</v>
      </c>
      <c r="AW9" s="86">
        <v>0</v>
      </c>
      <c r="AX9" s="86">
        <v>0</v>
      </c>
      <c r="AY9" s="86">
        <v>0</v>
      </c>
      <c r="AZ9" s="86">
        <v>0</v>
      </c>
      <c r="BA9" s="86">
        <v>2.25</v>
      </c>
      <c r="BB9" s="86">
        <v>0</v>
      </c>
      <c r="BC9" s="86">
        <v>0</v>
      </c>
      <c r="BD9" s="86">
        <v>0</v>
      </c>
      <c r="BE9" s="86">
        <v>0</v>
      </c>
      <c r="BF9" s="86">
        <v>0</v>
      </c>
      <c r="BG9" s="86">
        <v>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50</v>
      </c>
      <c r="BN9" s="86">
        <v>0</v>
      </c>
      <c r="BO9" s="86">
        <v>0</v>
      </c>
      <c r="BP9" s="86">
        <v>0</v>
      </c>
      <c r="BQ9" s="86">
        <v>0</v>
      </c>
      <c r="BR9" s="86">
        <v>50</v>
      </c>
      <c r="BS9" s="86">
        <v>0</v>
      </c>
      <c r="BT9" s="86">
        <v>0</v>
      </c>
      <c r="BU9" s="86">
        <v>0</v>
      </c>
      <c r="BV9" s="86">
        <v>0</v>
      </c>
      <c r="BW9" s="86">
        <v>0</v>
      </c>
      <c r="BX9" s="86">
        <v>0</v>
      </c>
      <c r="BY9" s="86">
        <v>0</v>
      </c>
      <c r="BZ9" s="86">
        <v>361.03</v>
      </c>
      <c r="CA9" s="86">
        <v>0</v>
      </c>
      <c r="CB9" s="86">
        <v>185.5</v>
      </c>
      <c r="CC9" s="86">
        <v>50.53</v>
      </c>
      <c r="CD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0</v>
      </c>
      <c r="CL9" s="86">
        <v>125</v>
      </c>
      <c r="CM9" s="86">
        <v>0</v>
      </c>
      <c r="CN9" s="86">
        <v>0</v>
      </c>
      <c r="CO9" s="86">
        <v>0</v>
      </c>
      <c r="CP9" s="86">
        <v>0</v>
      </c>
      <c r="CQ9" s="86">
        <v>0</v>
      </c>
      <c r="CR9" s="86">
        <v>0</v>
      </c>
      <c r="CS9" s="86">
        <v>0</v>
      </c>
      <c r="CT9" s="86">
        <v>0</v>
      </c>
      <c r="CU9" s="86">
        <v>0</v>
      </c>
      <c r="CV9" s="86">
        <v>0</v>
      </c>
      <c r="CW9" s="86">
        <v>0</v>
      </c>
      <c r="CX9" s="86">
        <v>0</v>
      </c>
      <c r="CY9" s="86">
        <v>0</v>
      </c>
      <c r="CZ9" s="86">
        <v>0</v>
      </c>
      <c r="DA9" s="86">
        <v>0</v>
      </c>
      <c r="DB9" s="86">
        <v>0</v>
      </c>
      <c r="DC9" s="86">
        <v>0</v>
      </c>
      <c r="DD9" s="86">
        <v>0</v>
      </c>
      <c r="DE9" s="86">
        <v>0</v>
      </c>
      <c r="DF9" s="86">
        <v>0</v>
      </c>
      <c r="DG9" s="86">
        <v>0</v>
      </c>
      <c r="DH9" s="86">
        <v>0</v>
      </c>
      <c r="DI9" s="86">
        <v>0</v>
      </c>
    </row>
    <row r="10" spans="1:113" ht="19.5" customHeight="1">
      <c r="A10" s="58" t="s">
        <v>82</v>
      </c>
      <c r="B10" s="58" t="s">
        <v>83</v>
      </c>
      <c r="C10" s="58" t="s">
        <v>84</v>
      </c>
      <c r="D10" s="58" t="s">
        <v>304</v>
      </c>
      <c r="E10" s="85">
        <f t="shared" si="0"/>
        <v>1559.42</v>
      </c>
      <c r="F10" s="85">
        <v>1002.31</v>
      </c>
      <c r="G10" s="85">
        <v>498.87</v>
      </c>
      <c r="H10" s="85">
        <v>428.12</v>
      </c>
      <c r="I10" s="85">
        <v>41.57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6">
        <v>0</v>
      </c>
      <c r="P10" s="86">
        <v>0</v>
      </c>
      <c r="Q10" s="86">
        <v>0</v>
      </c>
      <c r="R10" s="86">
        <v>0</v>
      </c>
      <c r="S10" s="86">
        <v>33.75</v>
      </c>
      <c r="T10" s="86">
        <v>554.86</v>
      </c>
      <c r="U10" s="86">
        <v>46</v>
      </c>
      <c r="V10" s="86">
        <v>6.66</v>
      </c>
      <c r="W10" s="86">
        <v>0</v>
      </c>
      <c r="X10" s="86">
        <v>0</v>
      </c>
      <c r="Y10" s="86">
        <v>2</v>
      </c>
      <c r="Z10" s="86">
        <v>25</v>
      </c>
      <c r="AA10" s="86">
        <v>10</v>
      </c>
      <c r="AB10" s="86">
        <v>0</v>
      </c>
      <c r="AC10" s="86">
        <v>0</v>
      </c>
      <c r="AD10" s="86">
        <v>165.54</v>
      </c>
      <c r="AE10" s="86">
        <v>0</v>
      </c>
      <c r="AF10" s="86">
        <v>30</v>
      </c>
      <c r="AG10" s="86">
        <v>2</v>
      </c>
      <c r="AH10" s="86">
        <v>28</v>
      </c>
      <c r="AI10" s="86">
        <v>0</v>
      </c>
      <c r="AJ10" s="86">
        <v>9</v>
      </c>
      <c r="AK10" s="86">
        <v>0</v>
      </c>
      <c r="AL10" s="86">
        <v>0</v>
      </c>
      <c r="AM10" s="86">
        <v>0</v>
      </c>
      <c r="AN10" s="86">
        <v>50</v>
      </c>
      <c r="AO10" s="86">
        <v>0</v>
      </c>
      <c r="AP10" s="86">
        <v>25.15</v>
      </c>
      <c r="AQ10" s="86">
        <v>14.97</v>
      </c>
      <c r="AR10" s="86">
        <v>0</v>
      </c>
      <c r="AS10" s="86">
        <v>110.54</v>
      </c>
      <c r="AT10" s="86">
        <v>0</v>
      </c>
      <c r="AU10" s="86">
        <v>30</v>
      </c>
      <c r="AV10" s="86">
        <v>2.25</v>
      </c>
      <c r="AW10" s="86">
        <v>0</v>
      </c>
      <c r="AX10" s="86">
        <v>0</v>
      </c>
      <c r="AY10" s="86">
        <v>0</v>
      </c>
      <c r="AZ10" s="86">
        <v>0</v>
      </c>
      <c r="BA10" s="86">
        <v>2.25</v>
      </c>
      <c r="BB10" s="86">
        <v>0</v>
      </c>
      <c r="BC10" s="86">
        <v>0</v>
      </c>
      <c r="BD10" s="86">
        <v>0</v>
      </c>
      <c r="BE10" s="86">
        <v>0</v>
      </c>
      <c r="BF10" s="86">
        <v>0</v>
      </c>
      <c r="BG10" s="86">
        <v>0</v>
      </c>
      <c r="BH10" s="86">
        <v>0</v>
      </c>
      <c r="BI10" s="86">
        <v>0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0</v>
      </c>
      <c r="BT10" s="86">
        <v>0</v>
      </c>
      <c r="BU10" s="86">
        <v>0</v>
      </c>
      <c r="BV10" s="86">
        <v>0</v>
      </c>
      <c r="BW10" s="86">
        <v>0</v>
      </c>
      <c r="BX10" s="86">
        <v>0</v>
      </c>
      <c r="BY10" s="86">
        <v>0</v>
      </c>
      <c r="BZ10" s="86">
        <v>0</v>
      </c>
      <c r="CA10" s="86">
        <v>0</v>
      </c>
      <c r="CB10" s="86">
        <v>0</v>
      </c>
      <c r="CC10" s="86">
        <v>0</v>
      </c>
      <c r="CD10" s="86">
        <v>0</v>
      </c>
      <c r="CE10" s="86">
        <v>0</v>
      </c>
      <c r="CF10" s="86">
        <v>0</v>
      </c>
      <c r="CG10" s="86">
        <v>0</v>
      </c>
      <c r="CH10" s="86">
        <v>0</v>
      </c>
      <c r="CI10" s="86">
        <v>0</v>
      </c>
      <c r="CJ10" s="86">
        <v>0</v>
      </c>
      <c r="CK10" s="86">
        <v>0</v>
      </c>
      <c r="CL10" s="86">
        <v>0</v>
      </c>
      <c r="CM10" s="86">
        <v>0</v>
      </c>
      <c r="CN10" s="86">
        <v>0</v>
      </c>
      <c r="CO10" s="86">
        <v>0</v>
      </c>
      <c r="CP10" s="86">
        <v>0</v>
      </c>
      <c r="CQ10" s="86">
        <v>0</v>
      </c>
      <c r="CR10" s="86">
        <v>0</v>
      </c>
      <c r="CS10" s="86">
        <v>0</v>
      </c>
      <c r="CT10" s="86">
        <v>0</v>
      </c>
      <c r="CU10" s="86">
        <v>0</v>
      </c>
      <c r="CV10" s="86">
        <v>0</v>
      </c>
      <c r="CW10" s="86">
        <v>0</v>
      </c>
      <c r="CX10" s="86">
        <v>0</v>
      </c>
      <c r="CY10" s="86">
        <v>0</v>
      </c>
      <c r="CZ10" s="86">
        <v>0</v>
      </c>
      <c r="DA10" s="86">
        <v>0</v>
      </c>
      <c r="DB10" s="86">
        <v>0</v>
      </c>
      <c r="DC10" s="86">
        <v>0</v>
      </c>
      <c r="DD10" s="86">
        <v>0</v>
      </c>
      <c r="DE10" s="86">
        <v>0</v>
      </c>
      <c r="DF10" s="86">
        <v>0</v>
      </c>
      <c r="DG10" s="86">
        <v>0</v>
      </c>
      <c r="DH10" s="86">
        <v>0</v>
      </c>
      <c r="DI10" s="86">
        <v>0</v>
      </c>
    </row>
    <row r="11" spans="1:113" ht="19.5" customHeight="1">
      <c r="A11" s="58" t="s">
        <v>82</v>
      </c>
      <c r="B11" s="58" t="s">
        <v>83</v>
      </c>
      <c r="C11" s="58" t="s">
        <v>87</v>
      </c>
      <c r="D11" s="58" t="s">
        <v>305</v>
      </c>
      <c r="E11" s="85">
        <f t="shared" si="0"/>
        <v>337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218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1.2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0</v>
      </c>
      <c r="AO11" s="86">
        <v>212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4.8</v>
      </c>
      <c r="AV11" s="86">
        <v>0</v>
      </c>
      <c r="AW11" s="86">
        <v>0</v>
      </c>
      <c r="AX11" s="86">
        <v>0</v>
      </c>
      <c r="AY11" s="86">
        <v>0</v>
      </c>
      <c r="AZ11" s="86">
        <v>0</v>
      </c>
      <c r="BA11" s="86">
        <v>0</v>
      </c>
      <c r="BB11" s="86">
        <v>0</v>
      </c>
      <c r="BC11" s="86">
        <v>0</v>
      </c>
      <c r="BD11" s="86">
        <v>0</v>
      </c>
      <c r="BE11" s="86">
        <v>0</v>
      </c>
      <c r="BF11" s="86">
        <v>0</v>
      </c>
      <c r="BG11" s="86">
        <v>0</v>
      </c>
      <c r="BH11" s="86">
        <v>0</v>
      </c>
      <c r="BI11" s="86">
        <v>0</v>
      </c>
      <c r="BJ11" s="86">
        <v>0</v>
      </c>
      <c r="BK11" s="86">
        <v>0</v>
      </c>
      <c r="BL11" s="86">
        <v>0</v>
      </c>
      <c r="BM11" s="86">
        <v>50</v>
      </c>
      <c r="BN11" s="86">
        <v>0</v>
      </c>
      <c r="BO11" s="86">
        <v>0</v>
      </c>
      <c r="BP11" s="86">
        <v>0</v>
      </c>
      <c r="BQ11" s="86">
        <v>0</v>
      </c>
      <c r="BR11" s="86">
        <v>50</v>
      </c>
      <c r="BS11" s="86">
        <v>0</v>
      </c>
      <c r="BT11" s="86">
        <v>0</v>
      </c>
      <c r="BU11" s="86">
        <v>0</v>
      </c>
      <c r="BV11" s="86">
        <v>0</v>
      </c>
      <c r="BW11" s="86">
        <v>0</v>
      </c>
      <c r="BX11" s="86">
        <v>0</v>
      </c>
      <c r="BY11" s="86">
        <v>0</v>
      </c>
      <c r="BZ11" s="86">
        <v>69</v>
      </c>
      <c r="CA11" s="86">
        <v>0</v>
      </c>
      <c r="CB11" s="86">
        <v>69</v>
      </c>
      <c r="CC11" s="86">
        <v>0</v>
      </c>
      <c r="CD11" s="86">
        <v>0</v>
      </c>
      <c r="CE11" s="86">
        <v>0</v>
      </c>
      <c r="CF11" s="86">
        <v>0</v>
      </c>
      <c r="CG11" s="86">
        <v>0</v>
      </c>
      <c r="CH11" s="86">
        <v>0</v>
      </c>
      <c r="CI11" s="86">
        <v>0</v>
      </c>
      <c r="CJ11" s="86">
        <v>0</v>
      </c>
      <c r="CK11" s="86">
        <v>0</v>
      </c>
      <c r="CL11" s="86">
        <v>0</v>
      </c>
      <c r="CM11" s="86">
        <v>0</v>
      </c>
      <c r="CN11" s="86">
        <v>0</v>
      </c>
      <c r="CO11" s="86">
        <v>0</v>
      </c>
      <c r="CP11" s="86">
        <v>0</v>
      </c>
      <c r="CQ11" s="86">
        <v>0</v>
      </c>
      <c r="CR11" s="86">
        <v>0</v>
      </c>
      <c r="CS11" s="86">
        <v>0</v>
      </c>
      <c r="CT11" s="86">
        <v>0</v>
      </c>
      <c r="CU11" s="86">
        <v>0</v>
      </c>
      <c r="CV11" s="86">
        <v>0</v>
      </c>
      <c r="CW11" s="86">
        <v>0</v>
      </c>
      <c r="CX11" s="86">
        <v>0</v>
      </c>
      <c r="CY11" s="86">
        <v>0</v>
      </c>
      <c r="CZ11" s="86">
        <v>0</v>
      </c>
      <c r="DA11" s="86">
        <v>0</v>
      </c>
      <c r="DB11" s="86">
        <v>0</v>
      </c>
      <c r="DC11" s="86">
        <v>0</v>
      </c>
      <c r="DD11" s="86">
        <v>0</v>
      </c>
      <c r="DE11" s="86">
        <v>0</v>
      </c>
      <c r="DF11" s="86">
        <v>0</v>
      </c>
      <c r="DG11" s="86">
        <v>0</v>
      </c>
      <c r="DH11" s="86">
        <v>0</v>
      </c>
      <c r="DI11" s="86">
        <v>0</v>
      </c>
    </row>
    <row r="12" spans="1:113" ht="19.5" customHeight="1">
      <c r="A12" s="58" t="s">
        <v>82</v>
      </c>
      <c r="B12" s="58" t="s">
        <v>83</v>
      </c>
      <c r="C12" s="58" t="s">
        <v>89</v>
      </c>
      <c r="D12" s="58" t="s">
        <v>306</v>
      </c>
      <c r="E12" s="85">
        <f t="shared" si="0"/>
        <v>434.04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434.04</v>
      </c>
      <c r="U12" s="86">
        <v>0</v>
      </c>
      <c r="V12" s="86">
        <v>1.2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109.96</v>
      </c>
      <c r="AE12" s="86">
        <v>0</v>
      </c>
      <c r="AF12" s="86">
        <v>0</v>
      </c>
      <c r="AG12" s="86">
        <v>5.28</v>
      </c>
      <c r="AH12" s="86">
        <v>0</v>
      </c>
      <c r="AI12" s="86">
        <v>0</v>
      </c>
      <c r="AJ12" s="86">
        <v>0</v>
      </c>
      <c r="AK12" s="86">
        <v>25</v>
      </c>
      <c r="AL12" s="86">
        <v>0</v>
      </c>
      <c r="AM12" s="86">
        <v>0</v>
      </c>
      <c r="AN12" s="86">
        <v>0</v>
      </c>
      <c r="AO12" s="86">
        <v>247.6</v>
      </c>
      <c r="AP12" s="86">
        <v>0</v>
      </c>
      <c r="AQ12" s="86">
        <v>0</v>
      </c>
      <c r="AR12" s="86">
        <v>0</v>
      </c>
      <c r="AS12" s="86">
        <v>45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</v>
      </c>
      <c r="BF12" s="86">
        <v>0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0</v>
      </c>
      <c r="BS12" s="86">
        <v>0</v>
      </c>
      <c r="BT12" s="86">
        <v>0</v>
      </c>
      <c r="BU12" s="86">
        <v>0</v>
      </c>
      <c r="BV12" s="86">
        <v>0</v>
      </c>
      <c r="BW12" s="86">
        <v>0</v>
      </c>
      <c r="BX12" s="86">
        <v>0</v>
      </c>
      <c r="BY12" s="86">
        <v>0</v>
      </c>
      <c r="BZ12" s="86">
        <v>0</v>
      </c>
      <c r="CA12" s="86">
        <v>0</v>
      </c>
      <c r="CB12" s="86">
        <v>0</v>
      </c>
      <c r="CC12" s="86">
        <v>0</v>
      </c>
      <c r="CD12" s="86">
        <v>0</v>
      </c>
      <c r="CE12" s="86">
        <v>0</v>
      </c>
      <c r="CF12" s="86">
        <v>0</v>
      </c>
      <c r="CG12" s="86">
        <v>0</v>
      </c>
      <c r="CH12" s="86">
        <v>0</v>
      </c>
      <c r="CI12" s="86">
        <v>0</v>
      </c>
      <c r="CJ12" s="86">
        <v>0</v>
      </c>
      <c r="CK12" s="86">
        <v>0</v>
      </c>
      <c r="CL12" s="86">
        <v>0</v>
      </c>
      <c r="CM12" s="86">
        <v>0</v>
      </c>
      <c r="CN12" s="86">
        <v>0</v>
      </c>
      <c r="CO12" s="86">
        <v>0</v>
      </c>
      <c r="CP12" s="86">
        <v>0</v>
      </c>
      <c r="CQ12" s="86">
        <v>0</v>
      </c>
      <c r="CR12" s="86">
        <v>0</v>
      </c>
      <c r="CS12" s="86">
        <v>0</v>
      </c>
      <c r="CT12" s="86">
        <v>0</v>
      </c>
      <c r="CU12" s="86">
        <v>0</v>
      </c>
      <c r="CV12" s="86">
        <v>0</v>
      </c>
      <c r="CW12" s="86">
        <v>0</v>
      </c>
      <c r="CX12" s="86">
        <v>0</v>
      </c>
      <c r="CY12" s="86">
        <v>0</v>
      </c>
      <c r="CZ12" s="86">
        <v>0</v>
      </c>
      <c r="DA12" s="86">
        <v>0</v>
      </c>
      <c r="DB12" s="86">
        <v>0</v>
      </c>
      <c r="DC12" s="86">
        <v>0</v>
      </c>
      <c r="DD12" s="86">
        <v>0</v>
      </c>
      <c r="DE12" s="86">
        <v>0</v>
      </c>
      <c r="DF12" s="86">
        <v>0</v>
      </c>
      <c r="DG12" s="86">
        <v>0</v>
      </c>
      <c r="DH12" s="86">
        <v>0</v>
      </c>
      <c r="DI12" s="86">
        <v>0</v>
      </c>
    </row>
    <row r="13" spans="1:113" ht="19.5" customHeight="1">
      <c r="A13" s="58" t="s">
        <v>82</v>
      </c>
      <c r="B13" s="58" t="s">
        <v>83</v>
      </c>
      <c r="C13" s="58" t="s">
        <v>91</v>
      </c>
      <c r="D13" s="58" t="s">
        <v>307</v>
      </c>
      <c r="E13" s="85">
        <f t="shared" si="0"/>
        <v>90.16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90.16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53.76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21.4</v>
      </c>
      <c r="AP13" s="86">
        <v>0</v>
      </c>
      <c r="AQ13" s="86">
        <v>0</v>
      </c>
      <c r="AR13" s="86">
        <v>0</v>
      </c>
      <c r="AS13" s="86">
        <v>15</v>
      </c>
      <c r="AT13" s="86">
        <v>0</v>
      </c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  <c r="BF13" s="86">
        <v>0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0</v>
      </c>
      <c r="BT13" s="86">
        <v>0</v>
      </c>
      <c r="BU13" s="86">
        <v>0</v>
      </c>
      <c r="BV13" s="86">
        <v>0</v>
      </c>
      <c r="BW13" s="86">
        <v>0</v>
      </c>
      <c r="BX13" s="86">
        <v>0</v>
      </c>
      <c r="BY13" s="86">
        <v>0</v>
      </c>
      <c r="BZ13" s="86">
        <v>0</v>
      </c>
      <c r="CA13" s="86">
        <v>0</v>
      </c>
      <c r="CB13" s="86">
        <v>0</v>
      </c>
      <c r="CC13" s="86">
        <v>0</v>
      </c>
      <c r="CD13" s="86">
        <v>0</v>
      </c>
      <c r="CE13" s="86">
        <v>0</v>
      </c>
      <c r="CF13" s="86">
        <v>0</v>
      </c>
      <c r="CG13" s="86">
        <v>0</v>
      </c>
      <c r="CH13" s="86">
        <v>0</v>
      </c>
      <c r="CI13" s="86">
        <v>0</v>
      </c>
      <c r="CJ13" s="86">
        <v>0</v>
      </c>
      <c r="CK13" s="86">
        <v>0</v>
      </c>
      <c r="CL13" s="86">
        <v>0</v>
      </c>
      <c r="CM13" s="86">
        <v>0</v>
      </c>
      <c r="CN13" s="86">
        <v>0</v>
      </c>
      <c r="CO13" s="86">
        <v>0</v>
      </c>
      <c r="CP13" s="86">
        <v>0</v>
      </c>
      <c r="CQ13" s="86">
        <v>0</v>
      </c>
      <c r="CR13" s="86">
        <v>0</v>
      </c>
      <c r="CS13" s="86">
        <v>0</v>
      </c>
      <c r="CT13" s="86">
        <v>0</v>
      </c>
      <c r="CU13" s="86">
        <v>0</v>
      </c>
      <c r="CV13" s="86">
        <v>0</v>
      </c>
      <c r="CW13" s="86">
        <v>0</v>
      </c>
      <c r="CX13" s="86">
        <v>0</v>
      </c>
      <c r="CY13" s="86">
        <v>0</v>
      </c>
      <c r="CZ13" s="86">
        <v>0</v>
      </c>
      <c r="DA13" s="86">
        <v>0</v>
      </c>
      <c r="DB13" s="86">
        <v>0</v>
      </c>
      <c r="DC13" s="86">
        <v>0</v>
      </c>
      <c r="DD13" s="86">
        <v>0</v>
      </c>
      <c r="DE13" s="86">
        <v>0</v>
      </c>
      <c r="DF13" s="86">
        <v>0</v>
      </c>
      <c r="DG13" s="86">
        <v>0</v>
      </c>
      <c r="DH13" s="86">
        <v>0</v>
      </c>
      <c r="DI13" s="86">
        <v>0</v>
      </c>
    </row>
    <row r="14" spans="1:113" ht="19.5" customHeight="1">
      <c r="A14" s="58" t="s">
        <v>82</v>
      </c>
      <c r="B14" s="58" t="s">
        <v>83</v>
      </c>
      <c r="C14" s="58" t="s">
        <v>93</v>
      </c>
      <c r="D14" s="58" t="s">
        <v>308</v>
      </c>
      <c r="E14" s="85">
        <f t="shared" si="0"/>
        <v>9.8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9.8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6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3.8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  <c r="BF14" s="86">
        <v>0</v>
      </c>
      <c r="BG14" s="86">
        <v>0</v>
      </c>
      <c r="BH14" s="86">
        <v>0</v>
      </c>
      <c r="BI14" s="86">
        <v>0</v>
      </c>
      <c r="BJ14" s="86">
        <v>0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6">
        <v>0</v>
      </c>
      <c r="BR14" s="86">
        <v>0</v>
      </c>
      <c r="BS14" s="86">
        <v>0</v>
      </c>
      <c r="BT14" s="86">
        <v>0</v>
      </c>
      <c r="BU14" s="86">
        <v>0</v>
      </c>
      <c r="BV14" s="86">
        <v>0</v>
      </c>
      <c r="BW14" s="86">
        <v>0</v>
      </c>
      <c r="BX14" s="86">
        <v>0</v>
      </c>
      <c r="BY14" s="86">
        <v>0</v>
      </c>
      <c r="BZ14" s="86">
        <v>0</v>
      </c>
      <c r="CA14" s="86">
        <v>0</v>
      </c>
      <c r="CB14" s="86">
        <v>0</v>
      </c>
      <c r="CC14" s="86">
        <v>0</v>
      </c>
      <c r="CD14" s="86">
        <v>0</v>
      </c>
      <c r="CE14" s="86">
        <v>0</v>
      </c>
      <c r="CF14" s="86">
        <v>0</v>
      </c>
      <c r="CG14" s="86">
        <v>0</v>
      </c>
      <c r="CH14" s="86">
        <v>0</v>
      </c>
      <c r="CI14" s="86">
        <v>0</v>
      </c>
      <c r="CJ14" s="86">
        <v>0</v>
      </c>
      <c r="CK14" s="86">
        <v>0</v>
      </c>
      <c r="CL14" s="86">
        <v>0</v>
      </c>
      <c r="CM14" s="86">
        <v>0</v>
      </c>
      <c r="CN14" s="86">
        <v>0</v>
      </c>
      <c r="CO14" s="86">
        <v>0</v>
      </c>
      <c r="CP14" s="86">
        <v>0</v>
      </c>
      <c r="CQ14" s="86">
        <v>0</v>
      </c>
      <c r="CR14" s="86">
        <v>0</v>
      </c>
      <c r="CS14" s="86">
        <v>0</v>
      </c>
      <c r="CT14" s="86">
        <v>0</v>
      </c>
      <c r="CU14" s="86">
        <v>0</v>
      </c>
      <c r="CV14" s="86">
        <v>0</v>
      </c>
      <c r="CW14" s="86">
        <v>0</v>
      </c>
      <c r="CX14" s="86">
        <v>0</v>
      </c>
      <c r="CY14" s="86">
        <v>0</v>
      </c>
      <c r="CZ14" s="86">
        <v>0</v>
      </c>
      <c r="DA14" s="86">
        <v>0</v>
      </c>
      <c r="DB14" s="86">
        <v>0</v>
      </c>
      <c r="DC14" s="86">
        <v>0</v>
      </c>
      <c r="DD14" s="86">
        <v>0</v>
      </c>
      <c r="DE14" s="86">
        <v>0</v>
      </c>
      <c r="DF14" s="86">
        <v>0</v>
      </c>
      <c r="DG14" s="86">
        <v>0</v>
      </c>
      <c r="DH14" s="86">
        <v>0</v>
      </c>
      <c r="DI14" s="86">
        <v>0</v>
      </c>
    </row>
    <row r="15" spans="1:113" ht="19.5" customHeight="1">
      <c r="A15" s="58" t="s">
        <v>82</v>
      </c>
      <c r="B15" s="58" t="s">
        <v>83</v>
      </c>
      <c r="C15" s="58" t="s">
        <v>95</v>
      </c>
      <c r="D15" s="58" t="s">
        <v>309</v>
      </c>
      <c r="E15" s="85">
        <f t="shared" si="0"/>
        <v>1124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831.97</v>
      </c>
      <c r="U15" s="86">
        <v>0</v>
      </c>
      <c r="V15" s="86">
        <v>13</v>
      </c>
      <c r="W15" s="86">
        <v>3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26</v>
      </c>
      <c r="AE15" s="86">
        <v>0</v>
      </c>
      <c r="AF15" s="86">
        <v>9.87</v>
      </c>
      <c r="AG15" s="86">
        <v>28</v>
      </c>
      <c r="AH15" s="86">
        <v>0</v>
      </c>
      <c r="AI15" s="86">
        <v>110</v>
      </c>
      <c r="AJ15" s="86">
        <v>0</v>
      </c>
      <c r="AK15" s="86">
        <v>0</v>
      </c>
      <c r="AL15" s="86">
        <v>0</v>
      </c>
      <c r="AM15" s="86">
        <v>0</v>
      </c>
      <c r="AN15" s="86">
        <v>6</v>
      </c>
      <c r="AO15" s="86">
        <v>611.1</v>
      </c>
      <c r="AP15" s="86">
        <v>0</v>
      </c>
      <c r="AQ15" s="86">
        <v>0</v>
      </c>
      <c r="AR15" s="86">
        <v>0</v>
      </c>
      <c r="AS15" s="86">
        <v>0</v>
      </c>
      <c r="AT15" s="86">
        <v>13</v>
      </c>
      <c r="AU15" s="86">
        <v>12</v>
      </c>
      <c r="AV15" s="86">
        <v>0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  <c r="BE15" s="86">
        <v>0</v>
      </c>
      <c r="BF15" s="86">
        <v>0</v>
      </c>
      <c r="BG15" s="86">
        <v>0</v>
      </c>
      <c r="BH15" s="86">
        <v>0</v>
      </c>
      <c r="BI15" s="86">
        <v>0</v>
      </c>
      <c r="BJ15" s="86">
        <v>0</v>
      </c>
      <c r="BK15" s="86">
        <v>0</v>
      </c>
      <c r="BL15" s="86">
        <v>0</v>
      </c>
      <c r="BM15" s="86">
        <v>0</v>
      </c>
      <c r="BN15" s="86">
        <v>0</v>
      </c>
      <c r="BO15" s="86">
        <v>0</v>
      </c>
      <c r="BP15" s="86">
        <v>0</v>
      </c>
      <c r="BQ15" s="86">
        <v>0</v>
      </c>
      <c r="BR15" s="86">
        <v>0</v>
      </c>
      <c r="BS15" s="86">
        <v>0</v>
      </c>
      <c r="BT15" s="86">
        <v>0</v>
      </c>
      <c r="BU15" s="86">
        <v>0</v>
      </c>
      <c r="BV15" s="86">
        <v>0</v>
      </c>
      <c r="BW15" s="86">
        <v>0</v>
      </c>
      <c r="BX15" s="86">
        <v>0</v>
      </c>
      <c r="BY15" s="86">
        <v>0</v>
      </c>
      <c r="BZ15" s="86">
        <v>292.03</v>
      </c>
      <c r="CA15" s="86">
        <v>0</v>
      </c>
      <c r="CB15" s="86">
        <v>116.5</v>
      </c>
      <c r="CC15" s="86">
        <v>50.53</v>
      </c>
      <c r="CD15" s="86">
        <v>0</v>
      </c>
      <c r="CE15" s="86">
        <v>0</v>
      </c>
      <c r="CF15" s="86">
        <v>0</v>
      </c>
      <c r="CG15" s="86">
        <v>0</v>
      </c>
      <c r="CH15" s="86">
        <v>0</v>
      </c>
      <c r="CI15" s="86">
        <v>0</v>
      </c>
      <c r="CJ15" s="86">
        <v>0</v>
      </c>
      <c r="CK15" s="86">
        <v>0</v>
      </c>
      <c r="CL15" s="86">
        <v>125</v>
      </c>
      <c r="CM15" s="86">
        <v>0</v>
      </c>
      <c r="CN15" s="86">
        <v>0</v>
      </c>
      <c r="CO15" s="86">
        <v>0</v>
      </c>
      <c r="CP15" s="86">
        <v>0</v>
      </c>
      <c r="CQ15" s="86">
        <v>0</v>
      </c>
      <c r="CR15" s="86">
        <v>0</v>
      </c>
      <c r="CS15" s="86">
        <v>0</v>
      </c>
      <c r="CT15" s="86">
        <v>0</v>
      </c>
      <c r="CU15" s="86">
        <v>0</v>
      </c>
      <c r="CV15" s="86">
        <v>0</v>
      </c>
      <c r="CW15" s="86">
        <v>0</v>
      </c>
      <c r="CX15" s="86">
        <v>0</v>
      </c>
      <c r="CY15" s="86">
        <v>0</v>
      </c>
      <c r="CZ15" s="86">
        <v>0</v>
      </c>
      <c r="DA15" s="86">
        <v>0</v>
      </c>
      <c r="DB15" s="86">
        <v>0</v>
      </c>
      <c r="DC15" s="86">
        <v>0</v>
      </c>
      <c r="DD15" s="86">
        <v>0</v>
      </c>
      <c r="DE15" s="86">
        <v>0</v>
      </c>
      <c r="DF15" s="86">
        <v>0</v>
      </c>
      <c r="DG15" s="86">
        <v>0</v>
      </c>
      <c r="DH15" s="86">
        <v>0</v>
      </c>
      <c r="DI15" s="86">
        <v>0</v>
      </c>
    </row>
    <row r="16" spans="1:113" ht="19.5" customHeight="1">
      <c r="A16" s="58" t="s">
        <v>38</v>
      </c>
      <c r="B16" s="58" t="s">
        <v>38</v>
      </c>
      <c r="C16" s="58" t="s">
        <v>38</v>
      </c>
      <c r="D16" s="58" t="s">
        <v>310</v>
      </c>
      <c r="E16" s="85">
        <f t="shared" si="0"/>
        <v>20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20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20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6">
        <v>0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6">
        <v>0</v>
      </c>
      <c r="CI16" s="86">
        <v>0</v>
      </c>
      <c r="CJ16" s="86">
        <v>0</v>
      </c>
      <c r="CK16" s="86">
        <v>0</v>
      </c>
      <c r="CL16" s="86">
        <v>0</v>
      </c>
      <c r="CM16" s="86">
        <v>0</v>
      </c>
      <c r="CN16" s="86">
        <v>0</v>
      </c>
      <c r="CO16" s="86">
        <v>0</v>
      </c>
      <c r="CP16" s="86">
        <v>0</v>
      </c>
      <c r="CQ16" s="86">
        <v>0</v>
      </c>
      <c r="CR16" s="86">
        <v>0</v>
      </c>
      <c r="CS16" s="86">
        <v>0</v>
      </c>
      <c r="CT16" s="86">
        <v>0</v>
      </c>
      <c r="CU16" s="86">
        <v>0</v>
      </c>
      <c r="CV16" s="86">
        <v>0</v>
      </c>
      <c r="CW16" s="86">
        <v>0</v>
      </c>
      <c r="CX16" s="86">
        <v>0</v>
      </c>
      <c r="CY16" s="86">
        <v>0</v>
      </c>
      <c r="CZ16" s="86">
        <v>0</v>
      </c>
      <c r="DA16" s="86">
        <v>0</v>
      </c>
      <c r="DB16" s="86">
        <v>0</v>
      </c>
      <c r="DC16" s="86">
        <v>0</v>
      </c>
      <c r="DD16" s="86">
        <v>0</v>
      </c>
      <c r="DE16" s="86">
        <v>0</v>
      </c>
      <c r="DF16" s="86">
        <v>0</v>
      </c>
      <c r="DG16" s="86">
        <v>0</v>
      </c>
      <c r="DH16" s="86">
        <v>0</v>
      </c>
      <c r="DI16" s="86">
        <v>0</v>
      </c>
    </row>
    <row r="17" spans="1:113" ht="19.5" customHeight="1">
      <c r="A17" s="58" t="s">
        <v>38</v>
      </c>
      <c r="B17" s="58" t="s">
        <v>38</v>
      </c>
      <c r="C17" s="58" t="s">
        <v>38</v>
      </c>
      <c r="D17" s="58" t="s">
        <v>311</v>
      </c>
      <c r="E17" s="85">
        <f t="shared" si="0"/>
        <v>20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20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20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86">
        <v>0</v>
      </c>
      <c r="BH17" s="86">
        <v>0</v>
      </c>
      <c r="BI17" s="86">
        <v>0</v>
      </c>
      <c r="BJ17" s="86">
        <v>0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R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0</v>
      </c>
      <c r="CL17" s="86">
        <v>0</v>
      </c>
      <c r="CM17" s="86">
        <v>0</v>
      </c>
      <c r="CN17" s="86">
        <v>0</v>
      </c>
      <c r="CO17" s="86">
        <v>0</v>
      </c>
      <c r="CP17" s="86">
        <v>0</v>
      </c>
      <c r="CQ17" s="86">
        <v>0</v>
      </c>
      <c r="CR17" s="86">
        <v>0</v>
      </c>
      <c r="CS17" s="86">
        <v>0</v>
      </c>
      <c r="CT17" s="86">
        <v>0</v>
      </c>
      <c r="CU17" s="86">
        <v>0</v>
      </c>
      <c r="CV17" s="86">
        <v>0</v>
      </c>
      <c r="CW17" s="86">
        <v>0</v>
      </c>
      <c r="CX17" s="86">
        <v>0</v>
      </c>
      <c r="CY17" s="86">
        <v>0</v>
      </c>
      <c r="CZ17" s="86">
        <v>0</v>
      </c>
      <c r="DA17" s="86">
        <v>0</v>
      </c>
      <c r="DB17" s="86">
        <v>0</v>
      </c>
      <c r="DC17" s="86">
        <v>0</v>
      </c>
      <c r="DD17" s="86">
        <v>0</v>
      </c>
      <c r="DE17" s="86">
        <v>0</v>
      </c>
      <c r="DF17" s="86">
        <v>0</v>
      </c>
      <c r="DG17" s="86">
        <v>0</v>
      </c>
      <c r="DH17" s="86">
        <v>0</v>
      </c>
      <c r="DI17" s="86">
        <v>0</v>
      </c>
    </row>
    <row r="18" spans="1:113" ht="19.5" customHeight="1">
      <c r="A18" s="58" t="s">
        <v>97</v>
      </c>
      <c r="B18" s="58" t="s">
        <v>98</v>
      </c>
      <c r="C18" s="58" t="s">
        <v>99</v>
      </c>
      <c r="D18" s="58" t="s">
        <v>312</v>
      </c>
      <c r="E18" s="85">
        <f t="shared" si="0"/>
        <v>20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20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20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86">
        <v>0</v>
      </c>
      <c r="BH18" s="86">
        <v>0</v>
      </c>
      <c r="BI18" s="86">
        <v>0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6">
        <v>0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  <c r="CN18" s="86">
        <v>0</v>
      </c>
      <c r="CO18" s="86">
        <v>0</v>
      </c>
      <c r="CP18" s="86">
        <v>0</v>
      </c>
      <c r="CQ18" s="86">
        <v>0</v>
      </c>
      <c r="CR18" s="86">
        <v>0</v>
      </c>
      <c r="CS18" s="86">
        <v>0</v>
      </c>
      <c r="CT18" s="86">
        <v>0</v>
      </c>
      <c r="CU18" s="86">
        <v>0</v>
      </c>
      <c r="CV18" s="86">
        <v>0</v>
      </c>
      <c r="CW18" s="86">
        <v>0</v>
      </c>
      <c r="CX18" s="86">
        <v>0</v>
      </c>
      <c r="CY18" s="86">
        <v>0</v>
      </c>
      <c r="CZ18" s="86">
        <v>0</v>
      </c>
      <c r="DA18" s="86">
        <v>0</v>
      </c>
      <c r="DB18" s="86">
        <v>0</v>
      </c>
      <c r="DC18" s="86">
        <v>0</v>
      </c>
      <c r="DD18" s="86">
        <v>0</v>
      </c>
      <c r="DE18" s="86">
        <v>0</v>
      </c>
      <c r="DF18" s="86">
        <v>0</v>
      </c>
      <c r="DG18" s="86">
        <v>0</v>
      </c>
      <c r="DH18" s="86">
        <v>0</v>
      </c>
      <c r="DI18" s="86">
        <v>0</v>
      </c>
    </row>
    <row r="19" spans="1:113" ht="19.5" customHeight="1">
      <c r="A19" s="58" t="s">
        <v>38</v>
      </c>
      <c r="B19" s="58" t="s">
        <v>38</v>
      </c>
      <c r="C19" s="58" t="s">
        <v>38</v>
      </c>
      <c r="D19" s="58" t="s">
        <v>313</v>
      </c>
      <c r="E19" s="85">
        <f t="shared" si="0"/>
        <v>335.12</v>
      </c>
      <c r="F19" s="85">
        <v>155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155</v>
      </c>
      <c r="M19" s="85">
        <v>0</v>
      </c>
      <c r="N19" s="85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5.69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5.69</v>
      </c>
      <c r="AV19" s="86">
        <v>174.43</v>
      </c>
      <c r="AW19" s="86">
        <v>158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86">
        <v>16.43</v>
      </c>
      <c r="BH19" s="86">
        <v>0</v>
      </c>
      <c r="BI19" s="86">
        <v>0</v>
      </c>
      <c r="BJ19" s="86">
        <v>0</v>
      </c>
      <c r="BK19" s="86">
        <v>0</v>
      </c>
      <c r="BL19" s="86">
        <v>0</v>
      </c>
      <c r="BM19" s="86">
        <v>0</v>
      </c>
      <c r="BN19" s="86">
        <v>0</v>
      </c>
      <c r="BO19" s="86">
        <v>0</v>
      </c>
      <c r="BP19" s="86">
        <v>0</v>
      </c>
      <c r="BQ19" s="86">
        <v>0</v>
      </c>
      <c r="BR19" s="86">
        <v>0</v>
      </c>
      <c r="BS19" s="86">
        <v>0</v>
      </c>
      <c r="BT19" s="86">
        <v>0</v>
      </c>
      <c r="BU19" s="86">
        <v>0</v>
      </c>
      <c r="BV19" s="86">
        <v>0</v>
      </c>
      <c r="BW19" s="86">
        <v>0</v>
      </c>
      <c r="BX19" s="86">
        <v>0</v>
      </c>
      <c r="BY19" s="86">
        <v>0</v>
      </c>
      <c r="BZ19" s="86">
        <v>0</v>
      </c>
      <c r="CA19" s="86">
        <v>0</v>
      </c>
      <c r="CB19" s="86">
        <v>0</v>
      </c>
      <c r="CC19" s="86">
        <v>0</v>
      </c>
      <c r="CD19" s="86">
        <v>0</v>
      </c>
      <c r="CE19" s="86">
        <v>0</v>
      </c>
      <c r="CF19" s="86">
        <v>0</v>
      </c>
      <c r="CG19" s="86">
        <v>0</v>
      </c>
      <c r="CH19" s="86">
        <v>0</v>
      </c>
      <c r="CI19" s="86">
        <v>0</v>
      </c>
      <c r="CJ19" s="86">
        <v>0</v>
      </c>
      <c r="CK19" s="86">
        <v>0</v>
      </c>
      <c r="CL19" s="86">
        <v>0</v>
      </c>
      <c r="CM19" s="86">
        <v>0</v>
      </c>
      <c r="CN19" s="86">
        <v>0</v>
      </c>
      <c r="CO19" s="86">
        <v>0</v>
      </c>
      <c r="CP19" s="86">
        <v>0</v>
      </c>
      <c r="CQ19" s="86">
        <v>0</v>
      </c>
      <c r="CR19" s="86">
        <v>0</v>
      </c>
      <c r="CS19" s="86">
        <v>0</v>
      </c>
      <c r="CT19" s="86">
        <v>0</v>
      </c>
      <c r="CU19" s="86">
        <v>0</v>
      </c>
      <c r="CV19" s="86">
        <v>0</v>
      </c>
      <c r="CW19" s="86">
        <v>0</v>
      </c>
      <c r="CX19" s="86">
        <v>0</v>
      </c>
      <c r="CY19" s="86">
        <v>0</v>
      </c>
      <c r="CZ19" s="86">
        <v>0</v>
      </c>
      <c r="DA19" s="86">
        <v>0</v>
      </c>
      <c r="DB19" s="86">
        <v>0</v>
      </c>
      <c r="DC19" s="86">
        <v>0</v>
      </c>
      <c r="DD19" s="86">
        <v>0</v>
      </c>
      <c r="DE19" s="86">
        <v>0</v>
      </c>
      <c r="DF19" s="86">
        <v>0</v>
      </c>
      <c r="DG19" s="86">
        <v>0</v>
      </c>
      <c r="DH19" s="86">
        <v>0</v>
      </c>
      <c r="DI19" s="86">
        <v>0</v>
      </c>
    </row>
    <row r="20" spans="1:113" ht="19.5" customHeight="1">
      <c r="A20" s="58" t="s">
        <v>38</v>
      </c>
      <c r="B20" s="58" t="s">
        <v>38</v>
      </c>
      <c r="C20" s="58" t="s">
        <v>38</v>
      </c>
      <c r="D20" s="58" t="s">
        <v>314</v>
      </c>
      <c r="E20" s="85">
        <f t="shared" si="0"/>
        <v>335.12</v>
      </c>
      <c r="F20" s="85">
        <v>155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155</v>
      </c>
      <c r="M20" s="85">
        <v>0</v>
      </c>
      <c r="N20" s="85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5.69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5.69</v>
      </c>
      <c r="AV20" s="86">
        <v>174.43</v>
      </c>
      <c r="AW20" s="86">
        <v>158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0</v>
      </c>
      <c r="BE20" s="86">
        <v>0</v>
      </c>
      <c r="BF20" s="86">
        <v>0</v>
      </c>
      <c r="BG20" s="86">
        <v>16.43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6">
        <v>0</v>
      </c>
      <c r="BR20" s="86">
        <v>0</v>
      </c>
      <c r="BS20" s="86">
        <v>0</v>
      </c>
      <c r="BT20" s="86">
        <v>0</v>
      </c>
      <c r="BU20" s="86">
        <v>0</v>
      </c>
      <c r="BV20" s="86">
        <v>0</v>
      </c>
      <c r="BW20" s="86">
        <v>0</v>
      </c>
      <c r="BX20" s="86">
        <v>0</v>
      </c>
      <c r="BY20" s="86">
        <v>0</v>
      </c>
      <c r="BZ20" s="86">
        <v>0</v>
      </c>
      <c r="CA20" s="86">
        <v>0</v>
      </c>
      <c r="CB20" s="86">
        <v>0</v>
      </c>
      <c r="CC20" s="86">
        <v>0</v>
      </c>
      <c r="CD20" s="86">
        <v>0</v>
      </c>
      <c r="CE20" s="86">
        <v>0</v>
      </c>
      <c r="CF20" s="86">
        <v>0</v>
      </c>
      <c r="CG20" s="86">
        <v>0</v>
      </c>
      <c r="CH20" s="86">
        <v>0</v>
      </c>
      <c r="CI20" s="86">
        <v>0</v>
      </c>
      <c r="CJ20" s="86">
        <v>0</v>
      </c>
      <c r="CK20" s="86">
        <v>0</v>
      </c>
      <c r="CL20" s="86">
        <v>0</v>
      </c>
      <c r="CM20" s="86">
        <v>0</v>
      </c>
      <c r="CN20" s="86">
        <v>0</v>
      </c>
      <c r="CO20" s="86">
        <v>0</v>
      </c>
      <c r="CP20" s="86">
        <v>0</v>
      </c>
      <c r="CQ20" s="86">
        <v>0</v>
      </c>
      <c r="CR20" s="86">
        <v>0</v>
      </c>
      <c r="CS20" s="86">
        <v>0</v>
      </c>
      <c r="CT20" s="86">
        <v>0</v>
      </c>
      <c r="CU20" s="86">
        <v>0</v>
      </c>
      <c r="CV20" s="86">
        <v>0</v>
      </c>
      <c r="CW20" s="86">
        <v>0</v>
      </c>
      <c r="CX20" s="86">
        <v>0</v>
      </c>
      <c r="CY20" s="86">
        <v>0</v>
      </c>
      <c r="CZ20" s="86">
        <v>0</v>
      </c>
      <c r="DA20" s="86">
        <v>0</v>
      </c>
      <c r="DB20" s="86">
        <v>0</v>
      </c>
      <c r="DC20" s="86">
        <v>0</v>
      </c>
      <c r="DD20" s="86">
        <v>0</v>
      </c>
      <c r="DE20" s="86">
        <v>0</v>
      </c>
      <c r="DF20" s="86">
        <v>0</v>
      </c>
      <c r="DG20" s="86">
        <v>0</v>
      </c>
      <c r="DH20" s="86">
        <v>0</v>
      </c>
      <c r="DI20" s="86">
        <v>0</v>
      </c>
    </row>
    <row r="21" spans="1:113" ht="19.5" customHeight="1">
      <c r="A21" s="58" t="s">
        <v>101</v>
      </c>
      <c r="B21" s="58" t="s">
        <v>102</v>
      </c>
      <c r="C21" s="58" t="s">
        <v>84</v>
      </c>
      <c r="D21" s="58" t="s">
        <v>315</v>
      </c>
      <c r="E21" s="85">
        <f t="shared" si="0"/>
        <v>180.12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5.69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5.69</v>
      </c>
      <c r="AV21" s="86">
        <v>174.43</v>
      </c>
      <c r="AW21" s="86">
        <v>158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86">
        <v>16.43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0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0</v>
      </c>
      <c r="BU21" s="86">
        <v>0</v>
      </c>
      <c r="BV21" s="86">
        <v>0</v>
      </c>
      <c r="BW21" s="86">
        <v>0</v>
      </c>
      <c r="BX21" s="86">
        <v>0</v>
      </c>
      <c r="BY21" s="86">
        <v>0</v>
      </c>
      <c r="BZ21" s="86">
        <v>0</v>
      </c>
      <c r="CA21" s="86">
        <v>0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0</v>
      </c>
      <c r="CL21" s="86">
        <v>0</v>
      </c>
      <c r="CM21" s="86">
        <v>0</v>
      </c>
      <c r="CN21" s="86">
        <v>0</v>
      </c>
      <c r="CO21" s="86">
        <v>0</v>
      </c>
      <c r="CP21" s="86">
        <v>0</v>
      </c>
      <c r="CQ21" s="86">
        <v>0</v>
      </c>
      <c r="CR21" s="86">
        <v>0</v>
      </c>
      <c r="CS21" s="86">
        <v>0</v>
      </c>
      <c r="CT21" s="86">
        <v>0</v>
      </c>
      <c r="CU21" s="86">
        <v>0</v>
      </c>
      <c r="CV21" s="86">
        <v>0</v>
      </c>
      <c r="CW21" s="86">
        <v>0</v>
      </c>
      <c r="CX21" s="86">
        <v>0</v>
      </c>
      <c r="CY21" s="86">
        <v>0</v>
      </c>
      <c r="CZ21" s="86">
        <v>0</v>
      </c>
      <c r="DA21" s="86">
        <v>0</v>
      </c>
      <c r="DB21" s="86">
        <v>0</v>
      </c>
      <c r="DC21" s="86">
        <v>0</v>
      </c>
      <c r="DD21" s="86">
        <v>0</v>
      </c>
      <c r="DE21" s="86">
        <v>0</v>
      </c>
      <c r="DF21" s="86">
        <v>0</v>
      </c>
      <c r="DG21" s="86">
        <v>0</v>
      </c>
      <c r="DH21" s="86">
        <v>0</v>
      </c>
      <c r="DI21" s="86">
        <v>0</v>
      </c>
    </row>
    <row r="22" spans="1:113" ht="19.5" customHeight="1">
      <c r="A22" s="58" t="s">
        <v>101</v>
      </c>
      <c r="B22" s="58" t="s">
        <v>102</v>
      </c>
      <c r="C22" s="58" t="s">
        <v>102</v>
      </c>
      <c r="D22" s="58" t="s">
        <v>316</v>
      </c>
      <c r="E22" s="85">
        <f t="shared" si="0"/>
        <v>155</v>
      </c>
      <c r="F22" s="85">
        <v>155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155</v>
      </c>
      <c r="M22" s="85">
        <v>0</v>
      </c>
      <c r="N22" s="85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0</v>
      </c>
      <c r="AZ22" s="86">
        <v>0</v>
      </c>
      <c r="BA22" s="86">
        <v>0</v>
      </c>
      <c r="BB22" s="86">
        <v>0</v>
      </c>
      <c r="BC22" s="86">
        <v>0</v>
      </c>
      <c r="BD22" s="86">
        <v>0</v>
      </c>
      <c r="BE22" s="86">
        <v>0</v>
      </c>
      <c r="BF22" s="86">
        <v>0</v>
      </c>
      <c r="BG22" s="86">
        <v>0</v>
      </c>
      <c r="BH22" s="86">
        <v>0</v>
      </c>
      <c r="BI22" s="86">
        <v>0</v>
      </c>
      <c r="BJ22" s="86">
        <v>0</v>
      </c>
      <c r="BK22" s="86">
        <v>0</v>
      </c>
      <c r="BL22" s="86">
        <v>0</v>
      </c>
      <c r="BM22" s="86">
        <v>0</v>
      </c>
      <c r="BN22" s="86">
        <v>0</v>
      </c>
      <c r="BO22" s="86">
        <v>0</v>
      </c>
      <c r="BP22" s="86">
        <v>0</v>
      </c>
      <c r="BQ22" s="86">
        <v>0</v>
      </c>
      <c r="BR22" s="86">
        <v>0</v>
      </c>
      <c r="BS22" s="86">
        <v>0</v>
      </c>
      <c r="BT22" s="86">
        <v>0</v>
      </c>
      <c r="BU22" s="86">
        <v>0</v>
      </c>
      <c r="BV22" s="86">
        <v>0</v>
      </c>
      <c r="BW22" s="86">
        <v>0</v>
      </c>
      <c r="BX22" s="86">
        <v>0</v>
      </c>
      <c r="BY22" s="86">
        <v>0</v>
      </c>
      <c r="BZ22" s="86">
        <v>0</v>
      </c>
      <c r="CA22" s="86">
        <v>0</v>
      </c>
      <c r="CB22" s="86">
        <v>0</v>
      </c>
      <c r="CC22" s="86">
        <v>0</v>
      </c>
      <c r="CD22" s="86">
        <v>0</v>
      </c>
      <c r="CE22" s="86">
        <v>0</v>
      </c>
      <c r="CF22" s="86">
        <v>0</v>
      </c>
      <c r="CG22" s="86">
        <v>0</v>
      </c>
      <c r="CH22" s="86">
        <v>0</v>
      </c>
      <c r="CI22" s="86">
        <v>0</v>
      </c>
      <c r="CJ22" s="86">
        <v>0</v>
      </c>
      <c r="CK22" s="86">
        <v>0</v>
      </c>
      <c r="CL22" s="86">
        <v>0</v>
      </c>
      <c r="CM22" s="86">
        <v>0</v>
      </c>
      <c r="CN22" s="86">
        <v>0</v>
      </c>
      <c r="CO22" s="86">
        <v>0</v>
      </c>
      <c r="CP22" s="86">
        <v>0</v>
      </c>
      <c r="CQ22" s="86">
        <v>0</v>
      </c>
      <c r="CR22" s="86">
        <v>0</v>
      </c>
      <c r="CS22" s="86">
        <v>0</v>
      </c>
      <c r="CT22" s="86">
        <v>0</v>
      </c>
      <c r="CU22" s="86">
        <v>0</v>
      </c>
      <c r="CV22" s="86">
        <v>0</v>
      </c>
      <c r="CW22" s="86">
        <v>0</v>
      </c>
      <c r="CX22" s="86">
        <v>0</v>
      </c>
      <c r="CY22" s="86">
        <v>0</v>
      </c>
      <c r="CZ22" s="86">
        <v>0</v>
      </c>
      <c r="DA22" s="86">
        <v>0</v>
      </c>
      <c r="DB22" s="86">
        <v>0</v>
      </c>
      <c r="DC22" s="86">
        <v>0</v>
      </c>
      <c r="DD22" s="86">
        <v>0</v>
      </c>
      <c r="DE22" s="86">
        <v>0</v>
      </c>
      <c r="DF22" s="86">
        <v>0</v>
      </c>
      <c r="DG22" s="86">
        <v>0</v>
      </c>
      <c r="DH22" s="86">
        <v>0</v>
      </c>
      <c r="DI22" s="86">
        <v>0</v>
      </c>
    </row>
    <row r="23" spans="1:113" ht="19.5" customHeight="1">
      <c r="A23" s="58" t="s">
        <v>38</v>
      </c>
      <c r="B23" s="58" t="s">
        <v>38</v>
      </c>
      <c r="C23" s="58" t="s">
        <v>38</v>
      </c>
      <c r="D23" s="58" t="s">
        <v>317</v>
      </c>
      <c r="E23" s="85">
        <f t="shared" si="0"/>
        <v>152.05</v>
      </c>
      <c r="F23" s="85">
        <v>152.05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118.19</v>
      </c>
      <c r="O23" s="86">
        <v>33.86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0</v>
      </c>
      <c r="BC23" s="86">
        <v>0</v>
      </c>
      <c r="BD23" s="86">
        <v>0</v>
      </c>
      <c r="BE23" s="86">
        <v>0</v>
      </c>
      <c r="BF23" s="86">
        <v>0</v>
      </c>
      <c r="BG23" s="86">
        <v>0</v>
      </c>
      <c r="BH23" s="86">
        <v>0</v>
      </c>
      <c r="BI23" s="86">
        <v>0</v>
      </c>
      <c r="BJ23" s="86">
        <v>0</v>
      </c>
      <c r="BK23" s="86">
        <v>0</v>
      </c>
      <c r="BL23" s="86">
        <v>0</v>
      </c>
      <c r="BM23" s="86">
        <v>0</v>
      </c>
      <c r="BN23" s="86">
        <v>0</v>
      </c>
      <c r="BO23" s="86">
        <v>0</v>
      </c>
      <c r="BP23" s="86">
        <v>0</v>
      </c>
      <c r="BQ23" s="86">
        <v>0</v>
      </c>
      <c r="BR23" s="86">
        <v>0</v>
      </c>
      <c r="BS23" s="86">
        <v>0</v>
      </c>
      <c r="BT23" s="86">
        <v>0</v>
      </c>
      <c r="BU23" s="86">
        <v>0</v>
      </c>
      <c r="BV23" s="86">
        <v>0</v>
      </c>
      <c r="BW23" s="86">
        <v>0</v>
      </c>
      <c r="BX23" s="86">
        <v>0</v>
      </c>
      <c r="BY23" s="86">
        <v>0</v>
      </c>
      <c r="BZ23" s="86">
        <v>0</v>
      </c>
      <c r="CA23" s="86">
        <v>0</v>
      </c>
      <c r="CB23" s="86">
        <v>0</v>
      </c>
      <c r="CC23" s="86">
        <v>0</v>
      </c>
      <c r="CD23" s="86">
        <v>0</v>
      </c>
      <c r="CE23" s="86">
        <v>0</v>
      </c>
      <c r="CF23" s="86">
        <v>0</v>
      </c>
      <c r="CG23" s="86">
        <v>0</v>
      </c>
      <c r="CH23" s="86">
        <v>0</v>
      </c>
      <c r="CI23" s="86">
        <v>0</v>
      </c>
      <c r="CJ23" s="86">
        <v>0</v>
      </c>
      <c r="CK23" s="86">
        <v>0</v>
      </c>
      <c r="CL23" s="86">
        <v>0</v>
      </c>
      <c r="CM23" s="86">
        <v>0</v>
      </c>
      <c r="CN23" s="86">
        <v>0</v>
      </c>
      <c r="CO23" s="86">
        <v>0</v>
      </c>
      <c r="CP23" s="86">
        <v>0</v>
      </c>
      <c r="CQ23" s="86">
        <v>0</v>
      </c>
      <c r="CR23" s="86">
        <v>0</v>
      </c>
      <c r="CS23" s="86">
        <v>0</v>
      </c>
      <c r="CT23" s="86">
        <v>0</v>
      </c>
      <c r="CU23" s="86">
        <v>0</v>
      </c>
      <c r="CV23" s="86">
        <v>0</v>
      </c>
      <c r="CW23" s="86">
        <v>0</v>
      </c>
      <c r="CX23" s="86">
        <v>0</v>
      </c>
      <c r="CY23" s="86">
        <v>0</v>
      </c>
      <c r="CZ23" s="86">
        <v>0</v>
      </c>
      <c r="DA23" s="86">
        <v>0</v>
      </c>
      <c r="DB23" s="86">
        <v>0</v>
      </c>
      <c r="DC23" s="86">
        <v>0</v>
      </c>
      <c r="DD23" s="86">
        <v>0</v>
      </c>
      <c r="DE23" s="86">
        <v>0</v>
      </c>
      <c r="DF23" s="86">
        <v>0</v>
      </c>
      <c r="DG23" s="86">
        <v>0</v>
      </c>
      <c r="DH23" s="86">
        <v>0</v>
      </c>
      <c r="DI23" s="86">
        <v>0</v>
      </c>
    </row>
    <row r="24" spans="1:113" ht="19.5" customHeight="1">
      <c r="A24" s="58" t="s">
        <v>38</v>
      </c>
      <c r="B24" s="58" t="s">
        <v>38</v>
      </c>
      <c r="C24" s="58" t="s">
        <v>38</v>
      </c>
      <c r="D24" s="58" t="s">
        <v>318</v>
      </c>
      <c r="E24" s="85">
        <f t="shared" si="0"/>
        <v>152.05</v>
      </c>
      <c r="F24" s="85">
        <v>152.05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118.19</v>
      </c>
      <c r="O24" s="86">
        <v>33.86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6">
        <v>0</v>
      </c>
      <c r="BF24" s="86">
        <v>0</v>
      </c>
      <c r="BG24" s="86">
        <v>0</v>
      </c>
      <c r="BH24" s="86">
        <v>0</v>
      </c>
      <c r="BI24" s="86">
        <v>0</v>
      </c>
      <c r="BJ24" s="86">
        <v>0</v>
      </c>
      <c r="BK24" s="86">
        <v>0</v>
      </c>
      <c r="BL24" s="86">
        <v>0</v>
      </c>
      <c r="BM24" s="86">
        <v>0</v>
      </c>
      <c r="BN24" s="86">
        <v>0</v>
      </c>
      <c r="BO24" s="86">
        <v>0</v>
      </c>
      <c r="BP24" s="86">
        <v>0</v>
      </c>
      <c r="BQ24" s="86">
        <v>0</v>
      </c>
      <c r="BR24" s="86">
        <v>0</v>
      </c>
      <c r="BS24" s="86">
        <v>0</v>
      </c>
      <c r="BT24" s="86">
        <v>0</v>
      </c>
      <c r="BU24" s="86">
        <v>0</v>
      </c>
      <c r="BV24" s="86">
        <v>0</v>
      </c>
      <c r="BW24" s="86">
        <v>0</v>
      </c>
      <c r="BX24" s="86">
        <v>0</v>
      </c>
      <c r="BY24" s="86">
        <v>0</v>
      </c>
      <c r="BZ24" s="86">
        <v>0</v>
      </c>
      <c r="CA24" s="86">
        <v>0</v>
      </c>
      <c r="CB24" s="86">
        <v>0</v>
      </c>
      <c r="CC24" s="86">
        <v>0</v>
      </c>
      <c r="CD24" s="86">
        <v>0</v>
      </c>
      <c r="CE24" s="86">
        <v>0</v>
      </c>
      <c r="CF24" s="86">
        <v>0</v>
      </c>
      <c r="CG24" s="86">
        <v>0</v>
      </c>
      <c r="CH24" s="86">
        <v>0</v>
      </c>
      <c r="CI24" s="86">
        <v>0</v>
      </c>
      <c r="CJ24" s="86">
        <v>0</v>
      </c>
      <c r="CK24" s="86">
        <v>0</v>
      </c>
      <c r="CL24" s="86">
        <v>0</v>
      </c>
      <c r="CM24" s="86">
        <v>0</v>
      </c>
      <c r="CN24" s="86">
        <v>0</v>
      </c>
      <c r="CO24" s="86">
        <v>0</v>
      </c>
      <c r="CP24" s="86">
        <v>0</v>
      </c>
      <c r="CQ24" s="86">
        <v>0</v>
      </c>
      <c r="CR24" s="86">
        <v>0</v>
      </c>
      <c r="CS24" s="86">
        <v>0</v>
      </c>
      <c r="CT24" s="86">
        <v>0</v>
      </c>
      <c r="CU24" s="86">
        <v>0</v>
      </c>
      <c r="CV24" s="86">
        <v>0</v>
      </c>
      <c r="CW24" s="86">
        <v>0</v>
      </c>
      <c r="CX24" s="86">
        <v>0</v>
      </c>
      <c r="CY24" s="86">
        <v>0</v>
      </c>
      <c r="CZ24" s="86">
        <v>0</v>
      </c>
      <c r="DA24" s="86">
        <v>0</v>
      </c>
      <c r="DB24" s="86">
        <v>0</v>
      </c>
      <c r="DC24" s="86">
        <v>0</v>
      </c>
      <c r="DD24" s="86">
        <v>0</v>
      </c>
      <c r="DE24" s="86">
        <v>0</v>
      </c>
      <c r="DF24" s="86">
        <v>0</v>
      </c>
      <c r="DG24" s="86">
        <v>0</v>
      </c>
      <c r="DH24" s="86">
        <v>0</v>
      </c>
      <c r="DI24" s="86">
        <v>0</v>
      </c>
    </row>
    <row r="25" spans="1:113" ht="19.5" customHeight="1">
      <c r="A25" s="58" t="s">
        <v>105</v>
      </c>
      <c r="B25" s="58" t="s">
        <v>106</v>
      </c>
      <c r="C25" s="58" t="s">
        <v>84</v>
      </c>
      <c r="D25" s="58" t="s">
        <v>319</v>
      </c>
      <c r="E25" s="85">
        <f t="shared" si="0"/>
        <v>118.19</v>
      </c>
      <c r="F25" s="85">
        <v>118.19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118.19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86">
        <v>0</v>
      </c>
      <c r="AZ25" s="86">
        <v>0</v>
      </c>
      <c r="BA25" s="86">
        <v>0</v>
      </c>
      <c r="BB25" s="86">
        <v>0</v>
      </c>
      <c r="BC25" s="86">
        <v>0</v>
      </c>
      <c r="BD25" s="86">
        <v>0</v>
      </c>
      <c r="BE25" s="86">
        <v>0</v>
      </c>
      <c r="BF25" s="86">
        <v>0</v>
      </c>
      <c r="BG25" s="86">
        <v>0</v>
      </c>
      <c r="BH25" s="86">
        <v>0</v>
      </c>
      <c r="BI25" s="86">
        <v>0</v>
      </c>
      <c r="BJ25" s="86">
        <v>0</v>
      </c>
      <c r="BK25" s="86">
        <v>0</v>
      </c>
      <c r="BL25" s="86">
        <v>0</v>
      </c>
      <c r="BM25" s="86">
        <v>0</v>
      </c>
      <c r="BN25" s="86">
        <v>0</v>
      </c>
      <c r="BO25" s="86">
        <v>0</v>
      </c>
      <c r="BP25" s="86">
        <v>0</v>
      </c>
      <c r="BQ25" s="86">
        <v>0</v>
      </c>
      <c r="BR25" s="86">
        <v>0</v>
      </c>
      <c r="BS25" s="86">
        <v>0</v>
      </c>
      <c r="BT25" s="86">
        <v>0</v>
      </c>
      <c r="BU25" s="86">
        <v>0</v>
      </c>
      <c r="BV25" s="86">
        <v>0</v>
      </c>
      <c r="BW25" s="86">
        <v>0</v>
      </c>
      <c r="BX25" s="86">
        <v>0</v>
      </c>
      <c r="BY25" s="86">
        <v>0</v>
      </c>
      <c r="BZ25" s="86">
        <v>0</v>
      </c>
      <c r="CA25" s="86">
        <v>0</v>
      </c>
      <c r="CB25" s="86">
        <v>0</v>
      </c>
      <c r="CC25" s="86">
        <v>0</v>
      </c>
      <c r="CD25" s="86">
        <v>0</v>
      </c>
      <c r="CE25" s="86">
        <v>0</v>
      </c>
      <c r="CF25" s="86">
        <v>0</v>
      </c>
      <c r="CG25" s="86">
        <v>0</v>
      </c>
      <c r="CH25" s="86">
        <v>0</v>
      </c>
      <c r="CI25" s="86">
        <v>0</v>
      </c>
      <c r="CJ25" s="86">
        <v>0</v>
      </c>
      <c r="CK25" s="86">
        <v>0</v>
      </c>
      <c r="CL25" s="86">
        <v>0</v>
      </c>
      <c r="CM25" s="86">
        <v>0</v>
      </c>
      <c r="CN25" s="86">
        <v>0</v>
      </c>
      <c r="CO25" s="86">
        <v>0</v>
      </c>
      <c r="CP25" s="86">
        <v>0</v>
      </c>
      <c r="CQ25" s="86">
        <v>0</v>
      </c>
      <c r="CR25" s="86">
        <v>0</v>
      </c>
      <c r="CS25" s="86">
        <v>0</v>
      </c>
      <c r="CT25" s="86">
        <v>0</v>
      </c>
      <c r="CU25" s="86">
        <v>0</v>
      </c>
      <c r="CV25" s="86">
        <v>0</v>
      </c>
      <c r="CW25" s="86">
        <v>0</v>
      </c>
      <c r="CX25" s="86">
        <v>0</v>
      </c>
      <c r="CY25" s="86">
        <v>0</v>
      </c>
      <c r="CZ25" s="86">
        <v>0</v>
      </c>
      <c r="DA25" s="86">
        <v>0</v>
      </c>
      <c r="DB25" s="86">
        <v>0</v>
      </c>
      <c r="DC25" s="86">
        <v>0</v>
      </c>
      <c r="DD25" s="86">
        <v>0</v>
      </c>
      <c r="DE25" s="86">
        <v>0</v>
      </c>
      <c r="DF25" s="86">
        <v>0</v>
      </c>
      <c r="DG25" s="86">
        <v>0</v>
      </c>
      <c r="DH25" s="86">
        <v>0</v>
      </c>
      <c r="DI25" s="86">
        <v>0</v>
      </c>
    </row>
    <row r="26" spans="1:113" ht="19.5" customHeight="1">
      <c r="A26" s="58" t="s">
        <v>105</v>
      </c>
      <c r="B26" s="58" t="s">
        <v>106</v>
      </c>
      <c r="C26" s="58" t="s">
        <v>99</v>
      </c>
      <c r="D26" s="58" t="s">
        <v>320</v>
      </c>
      <c r="E26" s="85">
        <f t="shared" si="0"/>
        <v>33.86</v>
      </c>
      <c r="F26" s="85">
        <v>33.86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6">
        <v>33.86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6">
        <v>0</v>
      </c>
      <c r="BF26" s="86">
        <v>0</v>
      </c>
      <c r="BG26" s="86">
        <v>0</v>
      </c>
      <c r="BH26" s="86">
        <v>0</v>
      </c>
      <c r="BI26" s="86">
        <v>0</v>
      </c>
      <c r="BJ26" s="86">
        <v>0</v>
      </c>
      <c r="BK26" s="86">
        <v>0</v>
      </c>
      <c r="BL26" s="86">
        <v>0</v>
      </c>
      <c r="BM26" s="86">
        <v>0</v>
      </c>
      <c r="BN26" s="86">
        <v>0</v>
      </c>
      <c r="BO26" s="86">
        <v>0</v>
      </c>
      <c r="BP26" s="86">
        <v>0</v>
      </c>
      <c r="BQ26" s="86">
        <v>0</v>
      </c>
      <c r="BR26" s="86">
        <v>0</v>
      </c>
      <c r="BS26" s="86">
        <v>0</v>
      </c>
      <c r="BT26" s="86">
        <v>0</v>
      </c>
      <c r="BU26" s="86">
        <v>0</v>
      </c>
      <c r="BV26" s="86">
        <v>0</v>
      </c>
      <c r="BW26" s="86">
        <v>0</v>
      </c>
      <c r="BX26" s="86">
        <v>0</v>
      </c>
      <c r="BY26" s="86">
        <v>0</v>
      </c>
      <c r="BZ26" s="86">
        <v>0</v>
      </c>
      <c r="CA26" s="86">
        <v>0</v>
      </c>
      <c r="CB26" s="86">
        <v>0</v>
      </c>
      <c r="CC26" s="86">
        <v>0</v>
      </c>
      <c r="CD26" s="86">
        <v>0</v>
      </c>
      <c r="CE26" s="86">
        <v>0</v>
      </c>
      <c r="CF26" s="86">
        <v>0</v>
      </c>
      <c r="CG26" s="86">
        <v>0</v>
      </c>
      <c r="CH26" s="86">
        <v>0</v>
      </c>
      <c r="CI26" s="86">
        <v>0</v>
      </c>
      <c r="CJ26" s="86">
        <v>0</v>
      </c>
      <c r="CK26" s="86">
        <v>0</v>
      </c>
      <c r="CL26" s="86">
        <v>0</v>
      </c>
      <c r="CM26" s="86">
        <v>0</v>
      </c>
      <c r="CN26" s="86">
        <v>0</v>
      </c>
      <c r="CO26" s="86">
        <v>0</v>
      </c>
      <c r="CP26" s="86">
        <v>0</v>
      </c>
      <c r="CQ26" s="86">
        <v>0</v>
      </c>
      <c r="CR26" s="86">
        <v>0</v>
      </c>
      <c r="CS26" s="86">
        <v>0</v>
      </c>
      <c r="CT26" s="86">
        <v>0</v>
      </c>
      <c r="CU26" s="86">
        <v>0</v>
      </c>
      <c r="CV26" s="86">
        <v>0</v>
      </c>
      <c r="CW26" s="86">
        <v>0</v>
      </c>
      <c r="CX26" s="86">
        <v>0</v>
      </c>
      <c r="CY26" s="86">
        <v>0</v>
      </c>
      <c r="CZ26" s="86">
        <v>0</v>
      </c>
      <c r="DA26" s="86">
        <v>0</v>
      </c>
      <c r="DB26" s="86">
        <v>0</v>
      </c>
      <c r="DC26" s="86">
        <v>0</v>
      </c>
      <c r="DD26" s="86">
        <v>0</v>
      </c>
      <c r="DE26" s="86">
        <v>0</v>
      </c>
      <c r="DF26" s="86">
        <v>0</v>
      </c>
      <c r="DG26" s="86">
        <v>0</v>
      </c>
      <c r="DH26" s="86">
        <v>0</v>
      </c>
      <c r="DI26" s="86">
        <v>0</v>
      </c>
    </row>
    <row r="27" spans="1:113" ht="19.5" customHeight="1">
      <c r="A27" s="58" t="s">
        <v>38</v>
      </c>
      <c r="B27" s="58" t="s">
        <v>38</v>
      </c>
      <c r="C27" s="58" t="s">
        <v>38</v>
      </c>
      <c r="D27" s="58" t="s">
        <v>321</v>
      </c>
      <c r="E27" s="85">
        <f t="shared" si="0"/>
        <v>241.19</v>
      </c>
      <c r="F27" s="85">
        <v>241.19</v>
      </c>
      <c r="G27" s="85">
        <v>0</v>
      </c>
      <c r="H27" s="85">
        <v>90.31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6">
        <v>0</v>
      </c>
      <c r="P27" s="86">
        <v>0</v>
      </c>
      <c r="Q27" s="86">
        <v>150.88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6">
        <v>0</v>
      </c>
      <c r="BB27" s="86">
        <v>0</v>
      </c>
      <c r="BC27" s="86">
        <v>0</v>
      </c>
      <c r="BD27" s="86">
        <v>0</v>
      </c>
      <c r="BE27" s="86">
        <v>0</v>
      </c>
      <c r="BF27" s="86">
        <v>0</v>
      </c>
      <c r="BG27" s="86">
        <v>0</v>
      </c>
      <c r="BH27" s="86">
        <v>0</v>
      </c>
      <c r="BI27" s="86">
        <v>0</v>
      </c>
      <c r="BJ27" s="86">
        <v>0</v>
      </c>
      <c r="BK27" s="86">
        <v>0</v>
      </c>
      <c r="BL27" s="86">
        <v>0</v>
      </c>
      <c r="BM27" s="86">
        <v>0</v>
      </c>
      <c r="BN27" s="86">
        <v>0</v>
      </c>
      <c r="BO27" s="86">
        <v>0</v>
      </c>
      <c r="BP27" s="86">
        <v>0</v>
      </c>
      <c r="BQ27" s="86">
        <v>0</v>
      </c>
      <c r="BR27" s="86">
        <v>0</v>
      </c>
      <c r="BS27" s="86">
        <v>0</v>
      </c>
      <c r="BT27" s="86">
        <v>0</v>
      </c>
      <c r="BU27" s="86">
        <v>0</v>
      </c>
      <c r="BV27" s="86">
        <v>0</v>
      </c>
      <c r="BW27" s="86">
        <v>0</v>
      </c>
      <c r="BX27" s="86">
        <v>0</v>
      </c>
      <c r="BY27" s="86">
        <v>0</v>
      </c>
      <c r="BZ27" s="86">
        <v>0</v>
      </c>
      <c r="CA27" s="86">
        <v>0</v>
      </c>
      <c r="CB27" s="86">
        <v>0</v>
      </c>
      <c r="CC27" s="86">
        <v>0</v>
      </c>
      <c r="CD27" s="86">
        <v>0</v>
      </c>
      <c r="CE27" s="86">
        <v>0</v>
      </c>
      <c r="CF27" s="86">
        <v>0</v>
      </c>
      <c r="CG27" s="86">
        <v>0</v>
      </c>
      <c r="CH27" s="86">
        <v>0</v>
      </c>
      <c r="CI27" s="86">
        <v>0</v>
      </c>
      <c r="CJ27" s="86">
        <v>0</v>
      </c>
      <c r="CK27" s="86">
        <v>0</v>
      </c>
      <c r="CL27" s="86">
        <v>0</v>
      </c>
      <c r="CM27" s="86">
        <v>0</v>
      </c>
      <c r="CN27" s="86">
        <v>0</v>
      </c>
      <c r="CO27" s="86">
        <v>0</v>
      </c>
      <c r="CP27" s="86">
        <v>0</v>
      </c>
      <c r="CQ27" s="86">
        <v>0</v>
      </c>
      <c r="CR27" s="86">
        <v>0</v>
      </c>
      <c r="CS27" s="86">
        <v>0</v>
      </c>
      <c r="CT27" s="86">
        <v>0</v>
      </c>
      <c r="CU27" s="86">
        <v>0</v>
      </c>
      <c r="CV27" s="86">
        <v>0</v>
      </c>
      <c r="CW27" s="86">
        <v>0</v>
      </c>
      <c r="CX27" s="86">
        <v>0</v>
      </c>
      <c r="CY27" s="86">
        <v>0</v>
      </c>
      <c r="CZ27" s="86">
        <v>0</v>
      </c>
      <c r="DA27" s="86">
        <v>0</v>
      </c>
      <c r="DB27" s="86">
        <v>0</v>
      </c>
      <c r="DC27" s="86">
        <v>0</v>
      </c>
      <c r="DD27" s="86">
        <v>0</v>
      </c>
      <c r="DE27" s="86">
        <v>0</v>
      </c>
      <c r="DF27" s="86">
        <v>0</v>
      </c>
      <c r="DG27" s="86">
        <v>0</v>
      </c>
      <c r="DH27" s="86">
        <v>0</v>
      </c>
      <c r="DI27" s="86">
        <v>0</v>
      </c>
    </row>
    <row r="28" spans="1:113" ht="19.5" customHeight="1">
      <c r="A28" s="58" t="s">
        <v>38</v>
      </c>
      <c r="B28" s="58" t="s">
        <v>38</v>
      </c>
      <c r="C28" s="58" t="s">
        <v>38</v>
      </c>
      <c r="D28" s="58" t="s">
        <v>322</v>
      </c>
      <c r="E28" s="85">
        <f t="shared" si="0"/>
        <v>241.19</v>
      </c>
      <c r="F28" s="85">
        <v>241.19</v>
      </c>
      <c r="G28" s="85">
        <v>0</v>
      </c>
      <c r="H28" s="85">
        <v>90.31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6">
        <v>0</v>
      </c>
      <c r="P28" s="86">
        <v>0</v>
      </c>
      <c r="Q28" s="86">
        <v>150.88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86">
        <v>0</v>
      </c>
      <c r="BB28" s="86">
        <v>0</v>
      </c>
      <c r="BC28" s="86">
        <v>0</v>
      </c>
      <c r="BD28" s="86">
        <v>0</v>
      </c>
      <c r="BE28" s="86">
        <v>0</v>
      </c>
      <c r="BF28" s="86">
        <v>0</v>
      </c>
      <c r="BG28" s="86">
        <v>0</v>
      </c>
      <c r="BH28" s="86">
        <v>0</v>
      </c>
      <c r="BI28" s="86">
        <v>0</v>
      </c>
      <c r="BJ28" s="86">
        <v>0</v>
      </c>
      <c r="BK28" s="86">
        <v>0</v>
      </c>
      <c r="BL28" s="86">
        <v>0</v>
      </c>
      <c r="BM28" s="86">
        <v>0</v>
      </c>
      <c r="BN28" s="86">
        <v>0</v>
      </c>
      <c r="BO28" s="86">
        <v>0</v>
      </c>
      <c r="BP28" s="86">
        <v>0</v>
      </c>
      <c r="BQ28" s="86">
        <v>0</v>
      </c>
      <c r="BR28" s="86">
        <v>0</v>
      </c>
      <c r="BS28" s="86">
        <v>0</v>
      </c>
      <c r="BT28" s="86">
        <v>0</v>
      </c>
      <c r="BU28" s="86">
        <v>0</v>
      </c>
      <c r="BV28" s="86">
        <v>0</v>
      </c>
      <c r="BW28" s="86">
        <v>0</v>
      </c>
      <c r="BX28" s="86">
        <v>0</v>
      </c>
      <c r="BY28" s="86">
        <v>0</v>
      </c>
      <c r="BZ28" s="86">
        <v>0</v>
      </c>
      <c r="CA28" s="86">
        <v>0</v>
      </c>
      <c r="CB28" s="86">
        <v>0</v>
      </c>
      <c r="CC28" s="86">
        <v>0</v>
      </c>
      <c r="CD28" s="86">
        <v>0</v>
      </c>
      <c r="CE28" s="86">
        <v>0</v>
      </c>
      <c r="CF28" s="86">
        <v>0</v>
      </c>
      <c r="CG28" s="86">
        <v>0</v>
      </c>
      <c r="CH28" s="86">
        <v>0</v>
      </c>
      <c r="CI28" s="86">
        <v>0</v>
      </c>
      <c r="CJ28" s="86">
        <v>0</v>
      </c>
      <c r="CK28" s="86">
        <v>0</v>
      </c>
      <c r="CL28" s="86">
        <v>0</v>
      </c>
      <c r="CM28" s="86">
        <v>0</v>
      </c>
      <c r="CN28" s="86">
        <v>0</v>
      </c>
      <c r="CO28" s="86">
        <v>0</v>
      </c>
      <c r="CP28" s="86">
        <v>0</v>
      </c>
      <c r="CQ28" s="86">
        <v>0</v>
      </c>
      <c r="CR28" s="86">
        <v>0</v>
      </c>
      <c r="CS28" s="86">
        <v>0</v>
      </c>
      <c r="CT28" s="86">
        <v>0</v>
      </c>
      <c r="CU28" s="86">
        <v>0</v>
      </c>
      <c r="CV28" s="86">
        <v>0</v>
      </c>
      <c r="CW28" s="86">
        <v>0</v>
      </c>
      <c r="CX28" s="86">
        <v>0</v>
      </c>
      <c r="CY28" s="86">
        <v>0</v>
      </c>
      <c r="CZ28" s="86">
        <v>0</v>
      </c>
      <c r="DA28" s="86">
        <v>0</v>
      </c>
      <c r="DB28" s="86">
        <v>0</v>
      </c>
      <c r="DC28" s="86">
        <v>0</v>
      </c>
      <c r="DD28" s="86">
        <v>0</v>
      </c>
      <c r="DE28" s="86">
        <v>0</v>
      </c>
      <c r="DF28" s="86">
        <v>0</v>
      </c>
      <c r="DG28" s="86">
        <v>0</v>
      </c>
      <c r="DH28" s="86">
        <v>0</v>
      </c>
      <c r="DI28" s="86">
        <v>0</v>
      </c>
    </row>
    <row r="29" spans="1:113" ht="19.5" customHeight="1">
      <c r="A29" s="58" t="s">
        <v>109</v>
      </c>
      <c r="B29" s="58" t="s">
        <v>87</v>
      </c>
      <c r="C29" s="58" t="s">
        <v>84</v>
      </c>
      <c r="D29" s="58" t="s">
        <v>323</v>
      </c>
      <c r="E29" s="85">
        <f t="shared" si="0"/>
        <v>150.88</v>
      </c>
      <c r="F29" s="85">
        <v>150.88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6">
        <v>0</v>
      </c>
      <c r="P29" s="86">
        <v>0</v>
      </c>
      <c r="Q29" s="86">
        <v>150.88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  <c r="AV29" s="86">
        <v>0</v>
      </c>
      <c r="AW29" s="86">
        <v>0</v>
      </c>
      <c r="AX29" s="86">
        <v>0</v>
      </c>
      <c r="AY29" s="86">
        <v>0</v>
      </c>
      <c r="AZ29" s="86">
        <v>0</v>
      </c>
      <c r="BA29" s="86">
        <v>0</v>
      </c>
      <c r="BB29" s="86">
        <v>0</v>
      </c>
      <c r="BC29" s="86">
        <v>0</v>
      </c>
      <c r="BD29" s="86">
        <v>0</v>
      </c>
      <c r="BE29" s="86">
        <v>0</v>
      </c>
      <c r="BF29" s="86">
        <v>0</v>
      </c>
      <c r="BG29" s="86">
        <v>0</v>
      </c>
      <c r="BH29" s="86">
        <v>0</v>
      </c>
      <c r="BI29" s="86">
        <v>0</v>
      </c>
      <c r="BJ29" s="86">
        <v>0</v>
      </c>
      <c r="BK29" s="86">
        <v>0</v>
      </c>
      <c r="BL29" s="86">
        <v>0</v>
      </c>
      <c r="BM29" s="86">
        <v>0</v>
      </c>
      <c r="BN29" s="86">
        <v>0</v>
      </c>
      <c r="BO29" s="86">
        <v>0</v>
      </c>
      <c r="BP29" s="86">
        <v>0</v>
      </c>
      <c r="BQ29" s="86">
        <v>0</v>
      </c>
      <c r="BR29" s="86">
        <v>0</v>
      </c>
      <c r="BS29" s="86">
        <v>0</v>
      </c>
      <c r="BT29" s="86">
        <v>0</v>
      </c>
      <c r="BU29" s="86">
        <v>0</v>
      </c>
      <c r="BV29" s="86">
        <v>0</v>
      </c>
      <c r="BW29" s="86">
        <v>0</v>
      </c>
      <c r="BX29" s="86">
        <v>0</v>
      </c>
      <c r="BY29" s="86">
        <v>0</v>
      </c>
      <c r="BZ29" s="86">
        <v>0</v>
      </c>
      <c r="CA29" s="86">
        <v>0</v>
      </c>
      <c r="CB29" s="86">
        <v>0</v>
      </c>
      <c r="CC29" s="86">
        <v>0</v>
      </c>
      <c r="CD29" s="86">
        <v>0</v>
      </c>
      <c r="CE29" s="86">
        <v>0</v>
      </c>
      <c r="CF29" s="86">
        <v>0</v>
      </c>
      <c r="CG29" s="86">
        <v>0</v>
      </c>
      <c r="CH29" s="86">
        <v>0</v>
      </c>
      <c r="CI29" s="86">
        <v>0</v>
      </c>
      <c r="CJ29" s="86">
        <v>0</v>
      </c>
      <c r="CK29" s="86">
        <v>0</v>
      </c>
      <c r="CL29" s="86">
        <v>0</v>
      </c>
      <c r="CM29" s="86">
        <v>0</v>
      </c>
      <c r="CN29" s="86">
        <v>0</v>
      </c>
      <c r="CO29" s="86">
        <v>0</v>
      </c>
      <c r="CP29" s="86">
        <v>0</v>
      </c>
      <c r="CQ29" s="86">
        <v>0</v>
      </c>
      <c r="CR29" s="86">
        <v>0</v>
      </c>
      <c r="CS29" s="86">
        <v>0</v>
      </c>
      <c r="CT29" s="86">
        <v>0</v>
      </c>
      <c r="CU29" s="86">
        <v>0</v>
      </c>
      <c r="CV29" s="86">
        <v>0</v>
      </c>
      <c r="CW29" s="86">
        <v>0</v>
      </c>
      <c r="CX29" s="86">
        <v>0</v>
      </c>
      <c r="CY29" s="86">
        <v>0</v>
      </c>
      <c r="CZ29" s="86">
        <v>0</v>
      </c>
      <c r="DA29" s="86">
        <v>0</v>
      </c>
      <c r="DB29" s="86">
        <v>0</v>
      </c>
      <c r="DC29" s="86">
        <v>0</v>
      </c>
      <c r="DD29" s="86">
        <v>0</v>
      </c>
      <c r="DE29" s="86">
        <v>0</v>
      </c>
      <c r="DF29" s="86">
        <v>0</v>
      </c>
      <c r="DG29" s="86">
        <v>0</v>
      </c>
      <c r="DH29" s="86">
        <v>0</v>
      </c>
      <c r="DI29" s="86">
        <v>0</v>
      </c>
    </row>
    <row r="30" spans="1:113" ht="19.5" customHeight="1">
      <c r="A30" s="58" t="s">
        <v>109</v>
      </c>
      <c r="B30" s="58" t="s">
        <v>87</v>
      </c>
      <c r="C30" s="58" t="s">
        <v>99</v>
      </c>
      <c r="D30" s="58" t="s">
        <v>324</v>
      </c>
      <c r="E30" s="85">
        <f t="shared" si="0"/>
        <v>90.31</v>
      </c>
      <c r="F30" s="85">
        <v>90.31</v>
      </c>
      <c r="G30" s="85">
        <v>0</v>
      </c>
      <c r="H30" s="85">
        <v>90.31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0</v>
      </c>
      <c r="AW30" s="86">
        <v>0</v>
      </c>
      <c r="AX30" s="86">
        <v>0</v>
      </c>
      <c r="AY30" s="86">
        <v>0</v>
      </c>
      <c r="AZ30" s="86">
        <v>0</v>
      </c>
      <c r="BA30" s="86">
        <v>0</v>
      </c>
      <c r="BB30" s="86">
        <v>0</v>
      </c>
      <c r="BC30" s="86">
        <v>0</v>
      </c>
      <c r="BD30" s="86">
        <v>0</v>
      </c>
      <c r="BE30" s="86">
        <v>0</v>
      </c>
      <c r="BF30" s="86">
        <v>0</v>
      </c>
      <c r="BG30" s="86">
        <v>0</v>
      </c>
      <c r="BH30" s="86">
        <v>0</v>
      </c>
      <c r="BI30" s="86">
        <v>0</v>
      </c>
      <c r="BJ30" s="86">
        <v>0</v>
      </c>
      <c r="BK30" s="86">
        <v>0</v>
      </c>
      <c r="BL30" s="86">
        <v>0</v>
      </c>
      <c r="BM30" s="86">
        <v>0</v>
      </c>
      <c r="BN30" s="86">
        <v>0</v>
      </c>
      <c r="BO30" s="86">
        <v>0</v>
      </c>
      <c r="BP30" s="86">
        <v>0</v>
      </c>
      <c r="BQ30" s="86">
        <v>0</v>
      </c>
      <c r="BR30" s="86">
        <v>0</v>
      </c>
      <c r="BS30" s="86">
        <v>0</v>
      </c>
      <c r="BT30" s="86">
        <v>0</v>
      </c>
      <c r="BU30" s="86">
        <v>0</v>
      </c>
      <c r="BV30" s="86">
        <v>0</v>
      </c>
      <c r="BW30" s="86">
        <v>0</v>
      </c>
      <c r="BX30" s="86">
        <v>0</v>
      </c>
      <c r="BY30" s="86">
        <v>0</v>
      </c>
      <c r="BZ30" s="86">
        <v>0</v>
      </c>
      <c r="CA30" s="86">
        <v>0</v>
      </c>
      <c r="CB30" s="86">
        <v>0</v>
      </c>
      <c r="CC30" s="86">
        <v>0</v>
      </c>
      <c r="CD30" s="86">
        <v>0</v>
      </c>
      <c r="CE30" s="86">
        <v>0</v>
      </c>
      <c r="CF30" s="86">
        <v>0</v>
      </c>
      <c r="CG30" s="86">
        <v>0</v>
      </c>
      <c r="CH30" s="86">
        <v>0</v>
      </c>
      <c r="CI30" s="86">
        <v>0</v>
      </c>
      <c r="CJ30" s="86">
        <v>0</v>
      </c>
      <c r="CK30" s="86">
        <v>0</v>
      </c>
      <c r="CL30" s="86">
        <v>0</v>
      </c>
      <c r="CM30" s="86">
        <v>0</v>
      </c>
      <c r="CN30" s="86">
        <v>0</v>
      </c>
      <c r="CO30" s="86">
        <v>0</v>
      </c>
      <c r="CP30" s="86">
        <v>0</v>
      </c>
      <c r="CQ30" s="86">
        <v>0</v>
      </c>
      <c r="CR30" s="86">
        <v>0</v>
      </c>
      <c r="CS30" s="86">
        <v>0</v>
      </c>
      <c r="CT30" s="86">
        <v>0</v>
      </c>
      <c r="CU30" s="86">
        <v>0</v>
      </c>
      <c r="CV30" s="86">
        <v>0</v>
      </c>
      <c r="CW30" s="86">
        <v>0</v>
      </c>
      <c r="CX30" s="86">
        <v>0</v>
      </c>
      <c r="CY30" s="86">
        <v>0</v>
      </c>
      <c r="CZ30" s="86">
        <v>0</v>
      </c>
      <c r="DA30" s="86">
        <v>0</v>
      </c>
      <c r="DB30" s="86">
        <v>0</v>
      </c>
      <c r="DC30" s="86">
        <v>0</v>
      </c>
      <c r="DD30" s="86">
        <v>0</v>
      </c>
      <c r="DE30" s="86">
        <v>0</v>
      </c>
      <c r="DF30" s="86">
        <v>0</v>
      </c>
      <c r="DG30" s="86">
        <v>0</v>
      </c>
      <c r="DH30" s="86">
        <v>0</v>
      </c>
      <c r="DI30" s="8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E31" sqref="E3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4"/>
      <c r="B1" s="44"/>
      <c r="C1" s="44"/>
      <c r="D1" s="45"/>
      <c r="E1" s="44"/>
      <c r="F1" s="44"/>
      <c r="G1" s="25" t="s">
        <v>325</v>
      </c>
    </row>
    <row r="2" spans="1:7" ht="25.5" customHeight="1">
      <c r="A2" s="21" t="s">
        <v>326</v>
      </c>
      <c r="B2" s="21"/>
      <c r="C2" s="21"/>
      <c r="D2" s="21"/>
      <c r="E2" s="21"/>
      <c r="F2" s="21"/>
      <c r="G2" s="21"/>
    </row>
    <row r="3" spans="1:7" ht="19.5" customHeight="1">
      <c r="A3" s="22" t="s">
        <v>0</v>
      </c>
      <c r="B3" s="23"/>
      <c r="C3" s="23"/>
      <c r="D3" s="23"/>
      <c r="E3" s="47"/>
      <c r="F3" s="47"/>
      <c r="G3" s="25" t="s">
        <v>5</v>
      </c>
    </row>
    <row r="4" spans="1:7" ht="19.5" customHeight="1">
      <c r="A4" s="61" t="s">
        <v>327</v>
      </c>
      <c r="B4" s="62"/>
      <c r="C4" s="62"/>
      <c r="D4" s="63"/>
      <c r="E4" s="70" t="s">
        <v>114</v>
      </c>
      <c r="F4" s="33"/>
      <c r="G4" s="33"/>
    </row>
    <row r="5" spans="1:7" ht="19.5" customHeight="1">
      <c r="A5" s="26" t="s">
        <v>69</v>
      </c>
      <c r="B5" s="28"/>
      <c r="C5" s="71" t="s">
        <v>70</v>
      </c>
      <c r="D5" s="72" t="s">
        <v>220</v>
      </c>
      <c r="E5" s="33" t="s">
        <v>59</v>
      </c>
      <c r="F5" s="30" t="s">
        <v>328</v>
      </c>
      <c r="G5" s="73" t="s">
        <v>329</v>
      </c>
    </row>
    <row r="6" spans="1:7" ht="33.75" customHeight="1">
      <c r="A6" s="35" t="s">
        <v>79</v>
      </c>
      <c r="B6" s="36" t="s">
        <v>80</v>
      </c>
      <c r="C6" s="74"/>
      <c r="D6" s="75"/>
      <c r="E6" s="39"/>
      <c r="F6" s="40"/>
      <c r="G6" s="57"/>
    </row>
    <row r="7" spans="1:7" ht="19.5" customHeight="1">
      <c r="A7" s="41" t="s">
        <v>38</v>
      </c>
      <c r="B7" s="58" t="s">
        <v>38</v>
      </c>
      <c r="C7" s="76" t="s">
        <v>38</v>
      </c>
      <c r="D7" s="41" t="s">
        <v>59</v>
      </c>
      <c r="E7" s="59">
        <f aca="true" t="shared" si="0" ref="E7:E37">SUM(F7:G7)</f>
        <v>2307.7799999999997</v>
      </c>
      <c r="F7" s="59">
        <v>1727.23</v>
      </c>
      <c r="G7" s="42">
        <v>580.55</v>
      </c>
    </row>
    <row r="8" spans="1:7" ht="19.5" customHeight="1">
      <c r="A8" s="41" t="s">
        <v>38</v>
      </c>
      <c r="B8" s="58" t="s">
        <v>330</v>
      </c>
      <c r="C8" s="76" t="s">
        <v>38</v>
      </c>
      <c r="D8" s="41" t="s">
        <v>211</v>
      </c>
      <c r="E8" s="59">
        <f t="shared" si="0"/>
        <v>1550.55</v>
      </c>
      <c r="F8" s="59">
        <v>1550.55</v>
      </c>
      <c r="G8" s="42">
        <v>0</v>
      </c>
    </row>
    <row r="9" spans="1:7" ht="19.5" customHeight="1">
      <c r="A9" s="41" t="s">
        <v>330</v>
      </c>
      <c r="B9" s="58" t="s">
        <v>175</v>
      </c>
      <c r="C9" s="76" t="s">
        <v>85</v>
      </c>
      <c r="D9" s="41" t="s">
        <v>331</v>
      </c>
      <c r="E9" s="59">
        <f t="shared" si="0"/>
        <v>498.87</v>
      </c>
      <c r="F9" s="59">
        <v>498.87</v>
      </c>
      <c r="G9" s="42">
        <v>0</v>
      </c>
    </row>
    <row r="10" spans="1:7" ht="19.5" customHeight="1">
      <c r="A10" s="41" t="s">
        <v>330</v>
      </c>
      <c r="B10" s="58" t="s">
        <v>177</v>
      </c>
      <c r="C10" s="76" t="s">
        <v>85</v>
      </c>
      <c r="D10" s="41" t="s">
        <v>332</v>
      </c>
      <c r="E10" s="59">
        <f t="shared" si="0"/>
        <v>518.43</v>
      </c>
      <c r="F10" s="59">
        <v>518.43</v>
      </c>
      <c r="G10" s="42">
        <v>0</v>
      </c>
    </row>
    <row r="11" spans="1:7" ht="19.5" customHeight="1">
      <c r="A11" s="41" t="s">
        <v>330</v>
      </c>
      <c r="B11" s="58" t="s">
        <v>179</v>
      </c>
      <c r="C11" s="76" t="s">
        <v>85</v>
      </c>
      <c r="D11" s="41" t="s">
        <v>333</v>
      </c>
      <c r="E11" s="59">
        <f t="shared" si="0"/>
        <v>41.57</v>
      </c>
      <c r="F11" s="59">
        <v>41.57</v>
      </c>
      <c r="G11" s="42">
        <v>0</v>
      </c>
    </row>
    <row r="12" spans="1:7" ht="19.5" customHeight="1">
      <c r="A12" s="41" t="s">
        <v>330</v>
      </c>
      <c r="B12" s="58" t="s">
        <v>334</v>
      </c>
      <c r="C12" s="76" t="s">
        <v>85</v>
      </c>
      <c r="D12" s="41" t="s">
        <v>335</v>
      </c>
      <c r="E12" s="59">
        <f t="shared" si="0"/>
        <v>155</v>
      </c>
      <c r="F12" s="59">
        <v>155</v>
      </c>
      <c r="G12" s="42">
        <v>0</v>
      </c>
    </row>
    <row r="13" spans="1:7" ht="19.5" customHeight="1">
      <c r="A13" s="41" t="s">
        <v>330</v>
      </c>
      <c r="B13" s="58" t="s">
        <v>336</v>
      </c>
      <c r="C13" s="76" t="s">
        <v>85</v>
      </c>
      <c r="D13" s="41" t="s">
        <v>337</v>
      </c>
      <c r="E13" s="59">
        <f t="shared" si="0"/>
        <v>118.19</v>
      </c>
      <c r="F13" s="59">
        <v>118.19</v>
      </c>
      <c r="G13" s="42">
        <v>0</v>
      </c>
    </row>
    <row r="14" spans="1:7" ht="19.5" customHeight="1">
      <c r="A14" s="41" t="s">
        <v>330</v>
      </c>
      <c r="B14" s="58" t="s">
        <v>338</v>
      </c>
      <c r="C14" s="76" t="s">
        <v>85</v>
      </c>
      <c r="D14" s="41" t="s">
        <v>339</v>
      </c>
      <c r="E14" s="59">
        <f t="shared" si="0"/>
        <v>33.86</v>
      </c>
      <c r="F14" s="59">
        <v>33.86</v>
      </c>
      <c r="G14" s="42">
        <v>0</v>
      </c>
    </row>
    <row r="15" spans="1:7" ht="19.5" customHeight="1">
      <c r="A15" s="41" t="s">
        <v>330</v>
      </c>
      <c r="B15" s="58" t="s">
        <v>340</v>
      </c>
      <c r="C15" s="76" t="s">
        <v>85</v>
      </c>
      <c r="D15" s="41" t="s">
        <v>180</v>
      </c>
      <c r="E15" s="59">
        <f t="shared" si="0"/>
        <v>150.88</v>
      </c>
      <c r="F15" s="59">
        <v>150.88</v>
      </c>
      <c r="G15" s="42">
        <v>0</v>
      </c>
    </row>
    <row r="16" spans="1:7" ht="19.5" customHeight="1">
      <c r="A16" s="41" t="s">
        <v>330</v>
      </c>
      <c r="B16" s="58" t="s">
        <v>181</v>
      </c>
      <c r="C16" s="76" t="s">
        <v>85</v>
      </c>
      <c r="D16" s="41" t="s">
        <v>182</v>
      </c>
      <c r="E16" s="59">
        <f t="shared" si="0"/>
        <v>33.75</v>
      </c>
      <c r="F16" s="59">
        <v>33.75</v>
      </c>
      <c r="G16" s="42">
        <v>0</v>
      </c>
    </row>
    <row r="17" spans="1:7" ht="19.5" customHeight="1">
      <c r="A17" s="41" t="s">
        <v>38</v>
      </c>
      <c r="B17" s="58" t="s">
        <v>341</v>
      </c>
      <c r="C17" s="76" t="s">
        <v>38</v>
      </c>
      <c r="D17" s="41" t="s">
        <v>212</v>
      </c>
      <c r="E17" s="59">
        <f t="shared" si="0"/>
        <v>580.55</v>
      </c>
      <c r="F17" s="59">
        <v>0</v>
      </c>
      <c r="G17" s="42">
        <v>580.55</v>
      </c>
    </row>
    <row r="18" spans="1:7" ht="19.5" customHeight="1">
      <c r="A18" s="41" t="s">
        <v>341</v>
      </c>
      <c r="B18" s="58" t="s">
        <v>175</v>
      </c>
      <c r="C18" s="76" t="s">
        <v>85</v>
      </c>
      <c r="D18" s="41" t="s">
        <v>342</v>
      </c>
      <c r="E18" s="59">
        <f t="shared" si="0"/>
        <v>46</v>
      </c>
      <c r="F18" s="59">
        <v>0</v>
      </c>
      <c r="G18" s="42">
        <v>46</v>
      </c>
    </row>
    <row r="19" spans="1:7" ht="19.5" customHeight="1">
      <c r="A19" s="41" t="s">
        <v>341</v>
      </c>
      <c r="B19" s="58" t="s">
        <v>177</v>
      </c>
      <c r="C19" s="76" t="s">
        <v>85</v>
      </c>
      <c r="D19" s="41" t="s">
        <v>343</v>
      </c>
      <c r="E19" s="59">
        <f t="shared" si="0"/>
        <v>6.66</v>
      </c>
      <c r="F19" s="59">
        <v>0</v>
      </c>
      <c r="G19" s="42">
        <v>6.66</v>
      </c>
    </row>
    <row r="20" spans="1:7" ht="19.5" customHeight="1">
      <c r="A20" s="41" t="s">
        <v>341</v>
      </c>
      <c r="B20" s="58" t="s">
        <v>190</v>
      </c>
      <c r="C20" s="76" t="s">
        <v>85</v>
      </c>
      <c r="D20" s="41" t="s">
        <v>344</v>
      </c>
      <c r="E20" s="59">
        <f t="shared" si="0"/>
        <v>2</v>
      </c>
      <c r="F20" s="59">
        <v>0</v>
      </c>
      <c r="G20" s="42">
        <v>2</v>
      </c>
    </row>
    <row r="21" spans="1:7" ht="19.5" customHeight="1">
      <c r="A21" s="41" t="s">
        <v>341</v>
      </c>
      <c r="B21" s="58" t="s">
        <v>192</v>
      </c>
      <c r="C21" s="76" t="s">
        <v>85</v>
      </c>
      <c r="D21" s="41" t="s">
        <v>345</v>
      </c>
      <c r="E21" s="59">
        <f t="shared" si="0"/>
        <v>25</v>
      </c>
      <c r="F21" s="59">
        <v>0</v>
      </c>
      <c r="G21" s="42">
        <v>25</v>
      </c>
    </row>
    <row r="22" spans="1:7" ht="19.5" customHeight="1">
      <c r="A22" s="41" t="s">
        <v>341</v>
      </c>
      <c r="B22" s="58" t="s">
        <v>346</v>
      </c>
      <c r="C22" s="76" t="s">
        <v>85</v>
      </c>
      <c r="D22" s="41" t="s">
        <v>347</v>
      </c>
      <c r="E22" s="59">
        <f t="shared" si="0"/>
        <v>10</v>
      </c>
      <c r="F22" s="59">
        <v>0</v>
      </c>
      <c r="G22" s="42">
        <v>10</v>
      </c>
    </row>
    <row r="23" spans="1:7" ht="19.5" customHeight="1">
      <c r="A23" s="41" t="s">
        <v>341</v>
      </c>
      <c r="B23" s="58" t="s">
        <v>338</v>
      </c>
      <c r="C23" s="76" t="s">
        <v>85</v>
      </c>
      <c r="D23" s="41" t="s">
        <v>348</v>
      </c>
      <c r="E23" s="59">
        <f t="shared" si="0"/>
        <v>165.54</v>
      </c>
      <c r="F23" s="59">
        <v>0</v>
      </c>
      <c r="G23" s="42">
        <v>165.54</v>
      </c>
    </row>
    <row r="24" spans="1:7" ht="19.5" customHeight="1">
      <c r="A24" s="41" t="s">
        <v>341</v>
      </c>
      <c r="B24" s="58" t="s">
        <v>340</v>
      </c>
      <c r="C24" s="76" t="s">
        <v>85</v>
      </c>
      <c r="D24" s="41" t="s">
        <v>349</v>
      </c>
      <c r="E24" s="59">
        <f t="shared" si="0"/>
        <v>30</v>
      </c>
      <c r="F24" s="59">
        <v>0</v>
      </c>
      <c r="G24" s="42">
        <v>30</v>
      </c>
    </row>
    <row r="25" spans="1:7" ht="19.5" customHeight="1">
      <c r="A25" s="41" t="s">
        <v>341</v>
      </c>
      <c r="B25" s="58" t="s">
        <v>350</v>
      </c>
      <c r="C25" s="76" t="s">
        <v>85</v>
      </c>
      <c r="D25" s="41" t="s">
        <v>351</v>
      </c>
      <c r="E25" s="59">
        <f t="shared" si="0"/>
        <v>2</v>
      </c>
      <c r="F25" s="59">
        <v>0</v>
      </c>
      <c r="G25" s="42">
        <v>2</v>
      </c>
    </row>
    <row r="26" spans="1:7" ht="19.5" customHeight="1">
      <c r="A26" s="41" t="s">
        <v>341</v>
      </c>
      <c r="B26" s="58" t="s">
        <v>352</v>
      </c>
      <c r="C26" s="76" t="s">
        <v>85</v>
      </c>
      <c r="D26" s="41" t="s">
        <v>186</v>
      </c>
      <c r="E26" s="59">
        <f t="shared" si="0"/>
        <v>28</v>
      </c>
      <c r="F26" s="59">
        <v>0</v>
      </c>
      <c r="G26" s="42">
        <v>28</v>
      </c>
    </row>
    <row r="27" spans="1:7" ht="19.5" customHeight="1">
      <c r="A27" s="41" t="s">
        <v>341</v>
      </c>
      <c r="B27" s="58" t="s">
        <v>353</v>
      </c>
      <c r="C27" s="76" t="s">
        <v>85</v>
      </c>
      <c r="D27" s="41" t="s">
        <v>187</v>
      </c>
      <c r="E27" s="59">
        <f t="shared" si="0"/>
        <v>20</v>
      </c>
      <c r="F27" s="59">
        <v>0</v>
      </c>
      <c r="G27" s="42">
        <v>20</v>
      </c>
    </row>
    <row r="28" spans="1:7" ht="19.5" customHeight="1">
      <c r="A28" s="41" t="s">
        <v>341</v>
      </c>
      <c r="B28" s="58" t="s">
        <v>354</v>
      </c>
      <c r="C28" s="76" t="s">
        <v>85</v>
      </c>
      <c r="D28" s="41" t="s">
        <v>193</v>
      </c>
      <c r="E28" s="59">
        <f t="shared" si="0"/>
        <v>9</v>
      </c>
      <c r="F28" s="59">
        <v>0</v>
      </c>
      <c r="G28" s="42">
        <v>9</v>
      </c>
    </row>
    <row r="29" spans="1:7" ht="19.5" customHeight="1">
      <c r="A29" s="41" t="s">
        <v>341</v>
      </c>
      <c r="B29" s="58" t="s">
        <v>355</v>
      </c>
      <c r="C29" s="76" t="s">
        <v>85</v>
      </c>
      <c r="D29" s="41" t="s">
        <v>356</v>
      </c>
      <c r="E29" s="59">
        <f t="shared" si="0"/>
        <v>50</v>
      </c>
      <c r="F29" s="59">
        <v>0</v>
      </c>
      <c r="G29" s="42">
        <v>50</v>
      </c>
    </row>
    <row r="30" spans="1:7" ht="19.5" customHeight="1">
      <c r="A30" s="41" t="s">
        <v>341</v>
      </c>
      <c r="B30" s="58" t="s">
        <v>357</v>
      </c>
      <c r="C30" s="76" t="s">
        <v>85</v>
      </c>
      <c r="D30" s="41" t="s">
        <v>358</v>
      </c>
      <c r="E30" s="59">
        <f t="shared" si="0"/>
        <v>25.15</v>
      </c>
      <c r="F30" s="59">
        <v>0</v>
      </c>
      <c r="G30" s="42">
        <v>25.15</v>
      </c>
    </row>
    <row r="31" spans="1:7" ht="19.5" customHeight="1">
      <c r="A31" s="41" t="s">
        <v>341</v>
      </c>
      <c r="B31" s="58" t="s">
        <v>359</v>
      </c>
      <c r="C31" s="76" t="s">
        <v>85</v>
      </c>
      <c r="D31" s="41" t="s">
        <v>360</v>
      </c>
      <c r="E31" s="59">
        <f t="shared" si="0"/>
        <v>14.97</v>
      </c>
      <c r="F31" s="59">
        <v>0</v>
      </c>
      <c r="G31" s="42">
        <v>14.97</v>
      </c>
    </row>
    <row r="32" spans="1:7" ht="19.5" customHeight="1">
      <c r="A32" s="41" t="s">
        <v>341</v>
      </c>
      <c r="B32" s="58" t="s">
        <v>361</v>
      </c>
      <c r="C32" s="76" t="s">
        <v>85</v>
      </c>
      <c r="D32" s="41" t="s">
        <v>362</v>
      </c>
      <c r="E32" s="59">
        <f t="shared" si="0"/>
        <v>110.54</v>
      </c>
      <c r="F32" s="59">
        <v>0</v>
      </c>
      <c r="G32" s="42">
        <v>110.54</v>
      </c>
    </row>
    <row r="33" spans="1:7" ht="19.5" customHeight="1">
      <c r="A33" s="41" t="s">
        <v>341</v>
      </c>
      <c r="B33" s="58" t="s">
        <v>181</v>
      </c>
      <c r="C33" s="76" t="s">
        <v>85</v>
      </c>
      <c r="D33" s="41" t="s">
        <v>196</v>
      </c>
      <c r="E33" s="59">
        <f t="shared" si="0"/>
        <v>35.69</v>
      </c>
      <c r="F33" s="59">
        <v>0</v>
      </c>
      <c r="G33" s="42">
        <v>35.69</v>
      </c>
    </row>
    <row r="34" spans="1:7" ht="19.5" customHeight="1">
      <c r="A34" s="41" t="s">
        <v>38</v>
      </c>
      <c r="B34" s="58" t="s">
        <v>363</v>
      </c>
      <c r="C34" s="76" t="s">
        <v>38</v>
      </c>
      <c r="D34" s="41" t="s">
        <v>205</v>
      </c>
      <c r="E34" s="59">
        <f t="shared" si="0"/>
        <v>176.68</v>
      </c>
      <c r="F34" s="59">
        <v>176.68</v>
      </c>
      <c r="G34" s="42">
        <v>0</v>
      </c>
    </row>
    <row r="35" spans="1:7" ht="19.5" customHeight="1">
      <c r="A35" s="41" t="s">
        <v>363</v>
      </c>
      <c r="B35" s="58" t="s">
        <v>175</v>
      </c>
      <c r="C35" s="76" t="s">
        <v>85</v>
      </c>
      <c r="D35" s="41" t="s">
        <v>364</v>
      </c>
      <c r="E35" s="59">
        <f t="shared" si="0"/>
        <v>158</v>
      </c>
      <c r="F35" s="59">
        <v>158</v>
      </c>
      <c r="G35" s="42">
        <v>0</v>
      </c>
    </row>
    <row r="36" spans="1:7" ht="19.5" customHeight="1">
      <c r="A36" s="41" t="s">
        <v>363</v>
      </c>
      <c r="B36" s="58" t="s">
        <v>190</v>
      </c>
      <c r="C36" s="76" t="s">
        <v>85</v>
      </c>
      <c r="D36" s="41" t="s">
        <v>365</v>
      </c>
      <c r="E36" s="59">
        <f t="shared" si="0"/>
        <v>2.25</v>
      </c>
      <c r="F36" s="59">
        <v>2.25</v>
      </c>
      <c r="G36" s="42">
        <v>0</v>
      </c>
    </row>
    <row r="37" spans="1:7" ht="19.5" customHeight="1">
      <c r="A37" s="41" t="s">
        <v>363</v>
      </c>
      <c r="B37" s="58" t="s">
        <v>181</v>
      </c>
      <c r="C37" s="76" t="s">
        <v>85</v>
      </c>
      <c r="D37" s="41" t="s">
        <v>366</v>
      </c>
      <c r="E37" s="59">
        <f t="shared" si="0"/>
        <v>16.43</v>
      </c>
      <c r="F37" s="59">
        <v>16.43</v>
      </c>
      <c r="G37" s="4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showZeros="0" workbookViewId="0" topLeftCell="A16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8"/>
      <c r="B1" s="19"/>
      <c r="C1" s="19"/>
      <c r="D1" s="19"/>
      <c r="E1" s="19"/>
      <c r="F1" s="20" t="s">
        <v>367</v>
      </c>
    </row>
    <row r="2" spans="1:6" ht="19.5" customHeight="1">
      <c r="A2" s="21" t="s">
        <v>368</v>
      </c>
      <c r="B2" s="21"/>
      <c r="C2" s="21"/>
      <c r="D2" s="21"/>
      <c r="E2" s="21"/>
      <c r="F2" s="21"/>
    </row>
    <row r="3" spans="1:6" ht="19.5" customHeight="1">
      <c r="A3" s="22" t="s">
        <v>0</v>
      </c>
      <c r="B3" s="23"/>
      <c r="C3" s="23"/>
      <c r="D3" s="65"/>
      <c r="E3" s="65"/>
      <c r="F3" s="25" t="s">
        <v>5</v>
      </c>
    </row>
    <row r="4" spans="1:6" ht="19.5" customHeight="1">
      <c r="A4" s="26" t="s">
        <v>69</v>
      </c>
      <c r="B4" s="27"/>
      <c r="C4" s="28"/>
      <c r="D4" s="66" t="s">
        <v>70</v>
      </c>
      <c r="E4" s="48" t="s">
        <v>369</v>
      </c>
      <c r="F4" s="30" t="s">
        <v>72</v>
      </c>
    </row>
    <row r="5" spans="1:6" ht="19.5" customHeight="1">
      <c r="A5" s="34" t="s">
        <v>79</v>
      </c>
      <c r="B5" s="35" t="s">
        <v>80</v>
      </c>
      <c r="C5" s="36" t="s">
        <v>81</v>
      </c>
      <c r="D5" s="67"/>
      <c r="E5" s="48"/>
      <c r="F5" s="30"/>
    </row>
    <row r="6" spans="1:6" ht="19.5" customHeight="1">
      <c r="A6" s="58" t="s">
        <v>38</v>
      </c>
      <c r="B6" s="58" t="s">
        <v>38</v>
      </c>
      <c r="C6" s="58" t="s">
        <v>38</v>
      </c>
      <c r="D6" s="68" t="s">
        <v>38</v>
      </c>
      <c r="E6" s="68" t="s">
        <v>59</v>
      </c>
      <c r="F6" s="69">
        <v>1995</v>
      </c>
    </row>
    <row r="7" spans="1:6" ht="19.5" customHeight="1">
      <c r="A7" s="58" t="s">
        <v>38</v>
      </c>
      <c r="B7" s="58" t="s">
        <v>38</v>
      </c>
      <c r="C7" s="58" t="s">
        <v>38</v>
      </c>
      <c r="D7" s="68" t="s">
        <v>38</v>
      </c>
      <c r="E7" s="68" t="s">
        <v>88</v>
      </c>
      <c r="F7" s="69">
        <v>337</v>
      </c>
    </row>
    <row r="8" spans="1:6" ht="19.5" customHeight="1">
      <c r="A8" s="58" t="s">
        <v>82</v>
      </c>
      <c r="B8" s="58" t="s">
        <v>83</v>
      </c>
      <c r="C8" s="58" t="s">
        <v>87</v>
      </c>
      <c r="D8" s="68" t="s">
        <v>85</v>
      </c>
      <c r="E8" s="68" t="s">
        <v>370</v>
      </c>
      <c r="F8" s="69">
        <v>48</v>
      </c>
    </row>
    <row r="9" spans="1:6" ht="19.5" customHeight="1">
      <c r="A9" s="58" t="s">
        <v>82</v>
      </c>
      <c r="B9" s="58" t="s">
        <v>83</v>
      </c>
      <c r="C9" s="58" t="s">
        <v>87</v>
      </c>
      <c r="D9" s="68" t="s">
        <v>85</v>
      </c>
      <c r="E9" s="68" t="s">
        <v>371</v>
      </c>
      <c r="F9" s="69">
        <v>39</v>
      </c>
    </row>
    <row r="10" spans="1:6" ht="19.5" customHeight="1">
      <c r="A10" s="58" t="s">
        <v>82</v>
      </c>
      <c r="B10" s="58" t="s">
        <v>83</v>
      </c>
      <c r="C10" s="58" t="s">
        <v>87</v>
      </c>
      <c r="D10" s="68" t="s">
        <v>85</v>
      </c>
      <c r="E10" s="68" t="s">
        <v>372</v>
      </c>
      <c r="F10" s="69">
        <v>45</v>
      </c>
    </row>
    <row r="11" spans="1:6" ht="19.5" customHeight="1">
      <c r="A11" s="58" t="s">
        <v>82</v>
      </c>
      <c r="B11" s="58" t="s">
        <v>83</v>
      </c>
      <c r="C11" s="58" t="s">
        <v>87</v>
      </c>
      <c r="D11" s="68" t="s">
        <v>85</v>
      </c>
      <c r="E11" s="68" t="s">
        <v>373</v>
      </c>
      <c r="F11" s="69">
        <v>4.8</v>
      </c>
    </row>
    <row r="12" spans="1:6" ht="19.5" customHeight="1">
      <c r="A12" s="58" t="s">
        <v>82</v>
      </c>
      <c r="B12" s="58" t="s">
        <v>83</v>
      </c>
      <c r="C12" s="58" t="s">
        <v>87</v>
      </c>
      <c r="D12" s="68" t="s">
        <v>85</v>
      </c>
      <c r="E12" s="68" t="s">
        <v>374</v>
      </c>
      <c r="F12" s="69">
        <v>29</v>
      </c>
    </row>
    <row r="13" spans="1:6" ht="19.5" customHeight="1">
      <c r="A13" s="58" t="s">
        <v>82</v>
      </c>
      <c r="B13" s="58" t="s">
        <v>83</v>
      </c>
      <c r="C13" s="58" t="s">
        <v>87</v>
      </c>
      <c r="D13" s="68" t="s">
        <v>85</v>
      </c>
      <c r="E13" s="68" t="s">
        <v>375</v>
      </c>
      <c r="F13" s="69">
        <v>1.2</v>
      </c>
    </row>
    <row r="14" spans="1:6" ht="19.5" customHeight="1">
      <c r="A14" s="58" t="s">
        <v>82</v>
      </c>
      <c r="B14" s="58" t="s">
        <v>83</v>
      </c>
      <c r="C14" s="58" t="s">
        <v>87</v>
      </c>
      <c r="D14" s="68" t="s">
        <v>85</v>
      </c>
      <c r="E14" s="68" t="s">
        <v>376</v>
      </c>
      <c r="F14" s="69">
        <v>90</v>
      </c>
    </row>
    <row r="15" spans="1:6" ht="19.5" customHeight="1">
      <c r="A15" s="58" t="s">
        <v>82</v>
      </c>
      <c r="B15" s="58" t="s">
        <v>83</v>
      </c>
      <c r="C15" s="58" t="s">
        <v>87</v>
      </c>
      <c r="D15" s="68" t="s">
        <v>85</v>
      </c>
      <c r="E15" s="68" t="s">
        <v>377</v>
      </c>
      <c r="F15" s="69">
        <v>45</v>
      </c>
    </row>
    <row r="16" spans="1:6" ht="19.5" customHeight="1">
      <c r="A16" s="58" t="s">
        <v>82</v>
      </c>
      <c r="B16" s="58" t="s">
        <v>83</v>
      </c>
      <c r="C16" s="58" t="s">
        <v>87</v>
      </c>
      <c r="D16" s="68" t="s">
        <v>85</v>
      </c>
      <c r="E16" s="68" t="s">
        <v>378</v>
      </c>
      <c r="F16" s="69">
        <v>35</v>
      </c>
    </row>
    <row r="17" spans="1:6" ht="19.5" customHeight="1">
      <c r="A17" s="58" t="s">
        <v>38</v>
      </c>
      <c r="B17" s="58" t="s">
        <v>38</v>
      </c>
      <c r="C17" s="58" t="s">
        <v>38</v>
      </c>
      <c r="D17" s="68" t="s">
        <v>38</v>
      </c>
      <c r="E17" s="68" t="s">
        <v>90</v>
      </c>
      <c r="F17" s="69">
        <v>434.04</v>
      </c>
    </row>
    <row r="18" spans="1:6" ht="19.5" customHeight="1">
      <c r="A18" s="58" t="s">
        <v>82</v>
      </c>
      <c r="B18" s="58" t="s">
        <v>83</v>
      </c>
      <c r="C18" s="58" t="s">
        <v>89</v>
      </c>
      <c r="D18" s="68" t="s">
        <v>85</v>
      </c>
      <c r="E18" s="68" t="s">
        <v>379</v>
      </c>
      <c r="F18" s="69">
        <v>14</v>
      </c>
    </row>
    <row r="19" spans="1:6" ht="19.5" customHeight="1">
      <c r="A19" s="58" t="s">
        <v>82</v>
      </c>
      <c r="B19" s="58" t="s">
        <v>83</v>
      </c>
      <c r="C19" s="58" t="s">
        <v>89</v>
      </c>
      <c r="D19" s="68" t="s">
        <v>85</v>
      </c>
      <c r="E19" s="68" t="s">
        <v>380</v>
      </c>
      <c r="F19" s="69">
        <v>96.28</v>
      </c>
    </row>
    <row r="20" spans="1:6" ht="19.5" customHeight="1">
      <c r="A20" s="58" t="s">
        <v>82</v>
      </c>
      <c r="B20" s="58" t="s">
        <v>83</v>
      </c>
      <c r="C20" s="58" t="s">
        <v>89</v>
      </c>
      <c r="D20" s="68" t="s">
        <v>85</v>
      </c>
      <c r="E20" s="68" t="s">
        <v>381</v>
      </c>
      <c r="F20" s="69">
        <v>49.76</v>
      </c>
    </row>
    <row r="21" spans="1:6" ht="19.5" customHeight="1">
      <c r="A21" s="58" t="s">
        <v>82</v>
      </c>
      <c r="B21" s="58" t="s">
        <v>83</v>
      </c>
      <c r="C21" s="58" t="s">
        <v>89</v>
      </c>
      <c r="D21" s="68" t="s">
        <v>85</v>
      </c>
      <c r="E21" s="68" t="s">
        <v>382</v>
      </c>
      <c r="F21" s="69">
        <v>23</v>
      </c>
    </row>
    <row r="22" spans="1:6" ht="19.5" customHeight="1">
      <c r="A22" s="58" t="s">
        <v>82</v>
      </c>
      <c r="B22" s="58" t="s">
        <v>83</v>
      </c>
      <c r="C22" s="58" t="s">
        <v>89</v>
      </c>
      <c r="D22" s="68" t="s">
        <v>85</v>
      </c>
      <c r="E22" s="68" t="s">
        <v>383</v>
      </c>
      <c r="F22" s="69">
        <v>11</v>
      </c>
    </row>
    <row r="23" spans="1:6" ht="19.5" customHeight="1">
      <c r="A23" s="58" t="s">
        <v>82</v>
      </c>
      <c r="B23" s="58" t="s">
        <v>83</v>
      </c>
      <c r="C23" s="58" t="s">
        <v>89</v>
      </c>
      <c r="D23" s="68" t="s">
        <v>85</v>
      </c>
      <c r="E23" s="68" t="s">
        <v>384</v>
      </c>
      <c r="F23" s="69">
        <v>240</v>
      </c>
    </row>
    <row r="24" spans="1:6" ht="19.5" customHeight="1">
      <c r="A24" s="58" t="s">
        <v>38</v>
      </c>
      <c r="B24" s="58" t="s">
        <v>38</v>
      </c>
      <c r="C24" s="58" t="s">
        <v>38</v>
      </c>
      <c r="D24" s="68" t="s">
        <v>38</v>
      </c>
      <c r="E24" s="68" t="s">
        <v>92</v>
      </c>
      <c r="F24" s="69">
        <v>90.16</v>
      </c>
    </row>
    <row r="25" spans="1:6" ht="19.5" customHeight="1">
      <c r="A25" s="58" t="s">
        <v>82</v>
      </c>
      <c r="B25" s="58" t="s">
        <v>83</v>
      </c>
      <c r="C25" s="58" t="s">
        <v>91</v>
      </c>
      <c r="D25" s="68" t="s">
        <v>85</v>
      </c>
      <c r="E25" s="68" t="s">
        <v>385</v>
      </c>
      <c r="F25" s="69">
        <v>35</v>
      </c>
    </row>
    <row r="26" spans="1:6" ht="19.5" customHeight="1">
      <c r="A26" s="58" t="s">
        <v>82</v>
      </c>
      <c r="B26" s="58" t="s">
        <v>83</v>
      </c>
      <c r="C26" s="58" t="s">
        <v>91</v>
      </c>
      <c r="D26" s="68" t="s">
        <v>85</v>
      </c>
      <c r="E26" s="68" t="s">
        <v>386</v>
      </c>
      <c r="F26" s="69">
        <v>55.16</v>
      </c>
    </row>
    <row r="27" spans="1:6" ht="19.5" customHeight="1">
      <c r="A27" s="58" t="s">
        <v>38</v>
      </c>
      <c r="B27" s="58" t="s">
        <v>38</v>
      </c>
      <c r="C27" s="58" t="s">
        <v>38</v>
      </c>
      <c r="D27" s="68" t="s">
        <v>38</v>
      </c>
      <c r="E27" s="68" t="s">
        <v>94</v>
      </c>
      <c r="F27" s="69">
        <v>9.8</v>
      </c>
    </row>
    <row r="28" spans="1:6" ht="19.5" customHeight="1">
      <c r="A28" s="58" t="s">
        <v>82</v>
      </c>
      <c r="B28" s="58" t="s">
        <v>83</v>
      </c>
      <c r="C28" s="58" t="s">
        <v>93</v>
      </c>
      <c r="D28" s="68" t="s">
        <v>85</v>
      </c>
      <c r="E28" s="68" t="s">
        <v>387</v>
      </c>
      <c r="F28" s="69">
        <v>2</v>
      </c>
    </row>
    <row r="29" spans="1:6" ht="19.5" customHeight="1">
      <c r="A29" s="58" t="s">
        <v>82</v>
      </c>
      <c r="B29" s="58" t="s">
        <v>83</v>
      </c>
      <c r="C29" s="58" t="s">
        <v>93</v>
      </c>
      <c r="D29" s="68" t="s">
        <v>85</v>
      </c>
      <c r="E29" s="68" t="s">
        <v>388</v>
      </c>
      <c r="F29" s="69">
        <v>7.8</v>
      </c>
    </row>
    <row r="30" spans="1:6" ht="19.5" customHeight="1">
      <c r="A30" s="58" t="s">
        <v>38</v>
      </c>
      <c r="B30" s="58" t="s">
        <v>38</v>
      </c>
      <c r="C30" s="58" t="s">
        <v>38</v>
      </c>
      <c r="D30" s="68" t="s">
        <v>38</v>
      </c>
      <c r="E30" s="68" t="s">
        <v>96</v>
      </c>
      <c r="F30" s="69">
        <v>1124</v>
      </c>
    </row>
    <row r="31" spans="1:6" ht="19.5" customHeight="1">
      <c r="A31" s="58" t="s">
        <v>82</v>
      </c>
      <c r="B31" s="58" t="s">
        <v>83</v>
      </c>
      <c r="C31" s="58" t="s">
        <v>95</v>
      </c>
      <c r="D31" s="68" t="s">
        <v>85</v>
      </c>
      <c r="E31" s="68" t="s">
        <v>389</v>
      </c>
      <c r="F31" s="69">
        <v>48</v>
      </c>
    </row>
    <row r="32" spans="1:6" ht="19.5" customHeight="1">
      <c r="A32" s="58" t="s">
        <v>82</v>
      </c>
      <c r="B32" s="58" t="s">
        <v>83</v>
      </c>
      <c r="C32" s="58" t="s">
        <v>95</v>
      </c>
      <c r="D32" s="68" t="s">
        <v>85</v>
      </c>
      <c r="E32" s="68" t="s">
        <v>390</v>
      </c>
      <c r="F32" s="69">
        <v>96</v>
      </c>
    </row>
    <row r="33" spans="1:6" ht="19.5" customHeight="1">
      <c r="A33" s="58" t="s">
        <v>82</v>
      </c>
      <c r="B33" s="58" t="s">
        <v>83</v>
      </c>
      <c r="C33" s="58" t="s">
        <v>95</v>
      </c>
      <c r="D33" s="68" t="s">
        <v>85</v>
      </c>
      <c r="E33" s="68" t="s">
        <v>391</v>
      </c>
      <c r="F33" s="69">
        <v>15</v>
      </c>
    </row>
    <row r="34" spans="1:6" ht="19.5" customHeight="1">
      <c r="A34" s="58" t="s">
        <v>82</v>
      </c>
      <c r="B34" s="58" t="s">
        <v>83</v>
      </c>
      <c r="C34" s="58" t="s">
        <v>95</v>
      </c>
      <c r="D34" s="68" t="s">
        <v>85</v>
      </c>
      <c r="E34" s="68" t="s">
        <v>392</v>
      </c>
      <c r="F34" s="69">
        <v>116.5</v>
      </c>
    </row>
    <row r="35" spans="1:6" ht="19.5" customHeight="1">
      <c r="A35" s="58" t="s">
        <v>82</v>
      </c>
      <c r="B35" s="58" t="s">
        <v>83</v>
      </c>
      <c r="C35" s="58" t="s">
        <v>95</v>
      </c>
      <c r="D35" s="68" t="s">
        <v>85</v>
      </c>
      <c r="E35" s="68" t="s">
        <v>393</v>
      </c>
      <c r="F35" s="69">
        <v>10</v>
      </c>
    </row>
    <row r="36" spans="1:6" ht="19.5" customHeight="1">
      <c r="A36" s="58" t="s">
        <v>82</v>
      </c>
      <c r="B36" s="58" t="s">
        <v>83</v>
      </c>
      <c r="C36" s="58" t="s">
        <v>95</v>
      </c>
      <c r="D36" s="68" t="s">
        <v>85</v>
      </c>
      <c r="E36" s="68" t="s">
        <v>394</v>
      </c>
      <c r="F36" s="69">
        <v>5</v>
      </c>
    </row>
    <row r="37" spans="1:6" ht="19.5" customHeight="1">
      <c r="A37" s="58" t="s">
        <v>82</v>
      </c>
      <c r="B37" s="58" t="s">
        <v>83</v>
      </c>
      <c r="C37" s="58" t="s">
        <v>95</v>
      </c>
      <c r="D37" s="68" t="s">
        <v>85</v>
      </c>
      <c r="E37" s="68" t="s">
        <v>395</v>
      </c>
      <c r="F37" s="69">
        <v>10</v>
      </c>
    </row>
    <row r="38" spans="1:6" ht="19.5" customHeight="1">
      <c r="A38" s="58" t="s">
        <v>82</v>
      </c>
      <c r="B38" s="58" t="s">
        <v>83</v>
      </c>
      <c r="C38" s="58" t="s">
        <v>95</v>
      </c>
      <c r="D38" s="68" t="s">
        <v>85</v>
      </c>
      <c r="E38" s="68" t="s">
        <v>396</v>
      </c>
      <c r="F38" s="69">
        <v>36</v>
      </c>
    </row>
    <row r="39" spans="1:6" ht="19.5" customHeight="1">
      <c r="A39" s="58" t="s">
        <v>82</v>
      </c>
      <c r="B39" s="58" t="s">
        <v>83</v>
      </c>
      <c r="C39" s="58" t="s">
        <v>95</v>
      </c>
      <c r="D39" s="68" t="s">
        <v>85</v>
      </c>
      <c r="E39" s="68" t="s">
        <v>397</v>
      </c>
      <c r="F39" s="69">
        <v>40</v>
      </c>
    </row>
    <row r="40" spans="1:6" ht="19.5" customHeight="1">
      <c r="A40" s="58" t="s">
        <v>82</v>
      </c>
      <c r="B40" s="58" t="s">
        <v>83</v>
      </c>
      <c r="C40" s="58" t="s">
        <v>95</v>
      </c>
      <c r="D40" s="68" t="s">
        <v>85</v>
      </c>
      <c r="E40" s="68" t="s">
        <v>398</v>
      </c>
      <c r="F40" s="69">
        <v>28</v>
      </c>
    </row>
    <row r="41" spans="1:6" ht="19.5" customHeight="1">
      <c r="A41" s="58" t="s">
        <v>82</v>
      </c>
      <c r="B41" s="58" t="s">
        <v>83</v>
      </c>
      <c r="C41" s="58" t="s">
        <v>95</v>
      </c>
      <c r="D41" s="68" t="s">
        <v>85</v>
      </c>
      <c r="E41" s="68" t="s">
        <v>399</v>
      </c>
      <c r="F41" s="69">
        <v>15</v>
      </c>
    </row>
    <row r="42" spans="1:6" ht="19.5" customHeight="1">
      <c r="A42" s="58" t="s">
        <v>82</v>
      </c>
      <c r="B42" s="58" t="s">
        <v>83</v>
      </c>
      <c r="C42" s="58" t="s">
        <v>95</v>
      </c>
      <c r="D42" s="68" t="s">
        <v>85</v>
      </c>
      <c r="E42" s="68" t="s">
        <v>400</v>
      </c>
      <c r="F42" s="69">
        <v>14</v>
      </c>
    </row>
    <row r="43" spans="1:6" ht="19.5" customHeight="1">
      <c r="A43" s="58" t="s">
        <v>82</v>
      </c>
      <c r="B43" s="58" t="s">
        <v>83</v>
      </c>
      <c r="C43" s="58" t="s">
        <v>95</v>
      </c>
      <c r="D43" s="68" t="s">
        <v>85</v>
      </c>
      <c r="E43" s="68" t="s">
        <v>401</v>
      </c>
      <c r="F43" s="69">
        <v>10</v>
      </c>
    </row>
    <row r="44" spans="1:6" ht="19.5" customHeight="1">
      <c r="A44" s="58" t="s">
        <v>82</v>
      </c>
      <c r="B44" s="58" t="s">
        <v>83</v>
      </c>
      <c r="C44" s="58" t="s">
        <v>95</v>
      </c>
      <c r="D44" s="68" t="s">
        <v>85</v>
      </c>
      <c r="E44" s="68" t="s">
        <v>402</v>
      </c>
      <c r="F44" s="69">
        <v>40</v>
      </c>
    </row>
    <row r="45" spans="1:6" ht="19.5" customHeight="1">
      <c r="A45" s="58" t="s">
        <v>82</v>
      </c>
      <c r="B45" s="58" t="s">
        <v>83</v>
      </c>
      <c r="C45" s="58" t="s">
        <v>95</v>
      </c>
      <c r="D45" s="68" t="s">
        <v>85</v>
      </c>
      <c r="E45" s="68" t="s">
        <v>403</v>
      </c>
      <c r="F45" s="69">
        <v>20</v>
      </c>
    </row>
    <row r="46" spans="1:6" ht="19.5" customHeight="1">
      <c r="A46" s="58" t="s">
        <v>82</v>
      </c>
      <c r="B46" s="58" t="s">
        <v>83</v>
      </c>
      <c r="C46" s="58" t="s">
        <v>95</v>
      </c>
      <c r="D46" s="68" t="s">
        <v>85</v>
      </c>
      <c r="E46" s="68" t="s">
        <v>404</v>
      </c>
      <c r="F46" s="69">
        <v>27</v>
      </c>
    </row>
    <row r="47" spans="1:6" ht="19.5" customHeight="1">
      <c r="A47" s="58" t="s">
        <v>82</v>
      </c>
      <c r="B47" s="58" t="s">
        <v>83</v>
      </c>
      <c r="C47" s="58" t="s">
        <v>95</v>
      </c>
      <c r="D47" s="68" t="s">
        <v>85</v>
      </c>
      <c r="E47" s="68" t="s">
        <v>405</v>
      </c>
      <c r="F47" s="69">
        <v>30</v>
      </c>
    </row>
    <row r="48" spans="1:6" ht="19.5" customHeight="1">
      <c r="A48" s="58" t="s">
        <v>82</v>
      </c>
      <c r="B48" s="58" t="s">
        <v>83</v>
      </c>
      <c r="C48" s="58" t="s">
        <v>95</v>
      </c>
      <c r="D48" s="68" t="s">
        <v>85</v>
      </c>
      <c r="E48" s="68" t="s">
        <v>406</v>
      </c>
      <c r="F48" s="69">
        <v>49</v>
      </c>
    </row>
    <row r="49" spans="1:6" ht="19.5" customHeight="1">
      <c r="A49" s="58" t="s">
        <v>82</v>
      </c>
      <c r="B49" s="58" t="s">
        <v>83</v>
      </c>
      <c r="C49" s="58" t="s">
        <v>95</v>
      </c>
      <c r="D49" s="68" t="s">
        <v>85</v>
      </c>
      <c r="E49" s="68" t="s">
        <v>407</v>
      </c>
      <c r="F49" s="69">
        <v>38</v>
      </c>
    </row>
    <row r="50" spans="1:6" ht="19.5" customHeight="1">
      <c r="A50" s="58" t="s">
        <v>82</v>
      </c>
      <c r="B50" s="58" t="s">
        <v>83</v>
      </c>
      <c r="C50" s="58" t="s">
        <v>95</v>
      </c>
      <c r="D50" s="68" t="s">
        <v>85</v>
      </c>
      <c r="E50" s="68" t="s">
        <v>408</v>
      </c>
      <c r="F50" s="69">
        <v>10</v>
      </c>
    </row>
    <row r="51" spans="1:6" ht="19.5" customHeight="1">
      <c r="A51" s="58" t="s">
        <v>82</v>
      </c>
      <c r="B51" s="58" t="s">
        <v>83</v>
      </c>
      <c r="C51" s="58" t="s">
        <v>95</v>
      </c>
      <c r="D51" s="68" t="s">
        <v>85</v>
      </c>
      <c r="E51" s="68" t="s">
        <v>409</v>
      </c>
      <c r="F51" s="69">
        <v>20</v>
      </c>
    </row>
    <row r="52" spans="1:6" ht="19.5" customHeight="1">
      <c r="A52" s="58" t="s">
        <v>82</v>
      </c>
      <c r="B52" s="58" t="s">
        <v>83</v>
      </c>
      <c r="C52" s="58" t="s">
        <v>95</v>
      </c>
      <c r="D52" s="68" t="s">
        <v>85</v>
      </c>
      <c r="E52" s="68" t="s">
        <v>410</v>
      </c>
      <c r="F52" s="69">
        <v>20</v>
      </c>
    </row>
    <row r="53" spans="1:6" ht="19.5" customHeight="1">
      <c r="A53" s="58" t="s">
        <v>82</v>
      </c>
      <c r="B53" s="58" t="s">
        <v>83</v>
      </c>
      <c r="C53" s="58" t="s">
        <v>95</v>
      </c>
      <c r="D53" s="68" t="s">
        <v>85</v>
      </c>
      <c r="E53" s="68" t="s">
        <v>411</v>
      </c>
      <c r="F53" s="69">
        <v>58</v>
      </c>
    </row>
    <row r="54" spans="1:6" ht="19.5" customHeight="1">
      <c r="A54" s="58" t="s">
        <v>82</v>
      </c>
      <c r="B54" s="58" t="s">
        <v>83</v>
      </c>
      <c r="C54" s="58" t="s">
        <v>95</v>
      </c>
      <c r="D54" s="68" t="s">
        <v>85</v>
      </c>
      <c r="E54" s="68" t="s">
        <v>412</v>
      </c>
      <c r="F54" s="69">
        <v>8</v>
      </c>
    </row>
    <row r="55" spans="1:6" ht="19.5" customHeight="1">
      <c r="A55" s="58" t="s">
        <v>82</v>
      </c>
      <c r="B55" s="58" t="s">
        <v>83</v>
      </c>
      <c r="C55" s="58" t="s">
        <v>95</v>
      </c>
      <c r="D55" s="68" t="s">
        <v>85</v>
      </c>
      <c r="E55" s="68" t="s">
        <v>413</v>
      </c>
      <c r="F55" s="69">
        <v>44</v>
      </c>
    </row>
    <row r="56" spans="1:6" ht="19.5" customHeight="1">
      <c r="A56" s="58" t="s">
        <v>82</v>
      </c>
      <c r="B56" s="58" t="s">
        <v>83</v>
      </c>
      <c r="C56" s="58" t="s">
        <v>95</v>
      </c>
      <c r="D56" s="68" t="s">
        <v>85</v>
      </c>
      <c r="E56" s="68" t="s">
        <v>414</v>
      </c>
      <c r="F56" s="69">
        <v>46.5</v>
      </c>
    </row>
    <row r="57" spans="1:6" ht="19.5" customHeight="1">
      <c r="A57" s="58" t="s">
        <v>82</v>
      </c>
      <c r="B57" s="58" t="s">
        <v>83</v>
      </c>
      <c r="C57" s="58" t="s">
        <v>95</v>
      </c>
      <c r="D57" s="68" t="s">
        <v>85</v>
      </c>
      <c r="E57" s="68" t="s">
        <v>415</v>
      </c>
      <c r="F57" s="69">
        <v>138</v>
      </c>
    </row>
    <row r="58" spans="1:6" ht="19.5" customHeight="1">
      <c r="A58" s="58" t="s">
        <v>82</v>
      </c>
      <c r="B58" s="58" t="s">
        <v>83</v>
      </c>
      <c r="C58" s="58" t="s">
        <v>95</v>
      </c>
      <c r="D58" s="68" t="s">
        <v>85</v>
      </c>
      <c r="E58" s="68" t="s">
        <v>416</v>
      </c>
      <c r="F58" s="69">
        <v>25</v>
      </c>
    </row>
    <row r="59" spans="1:6" ht="19.5" customHeight="1">
      <c r="A59" s="58" t="s">
        <v>82</v>
      </c>
      <c r="B59" s="58" t="s">
        <v>83</v>
      </c>
      <c r="C59" s="58" t="s">
        <v>95</v>
      </c>
      <c r="D59" s="68" t="s">
        <v>85</v>
      </c>
      <c r="E59" s="68" t="s">
        <v>417</v>
      </c>
      <c r="F59" s="69">
        <v>10</v>
      </c>
    </row>
    <row r="60" spans="1:6" ht="19.5" customHeight="1">
      <c r="A60" s="58" t="s">
        <v>82</v>
      </c>
      <c r="B60" s="58" t="s">
        <v>83</v>
      </c>
      <c r="C60" s="58" t="s">
        <v>95</v>
      </c>
      <c r="D60" s="68" t="s">
        <v>85</v>
      </c>
      <c r="E60" s="68" t="s">
        <v>418</v>
      </c>
      <c r="F60" s="69">
        <v>49</v>
      </c>
    </row>
    <row r="61" spans="1:6" ht="19.5" customHeight="1">
      <c r="A61" s="58" t="s">
        <v>82</v>
      </c>
      <c r="B61" s="58" t="s">
        <v>83</v>
      </c>
      <c r="C61" s="58" t="s">
        <v>95</v>
      </c>
      <c r="D61" s="68" t="s">
        <v>85</v>
      </c>
      <c r="E61" s="68" t="s">
        <v>419</v>
      </c>
      <c r="F61" s="69">
        <v>48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杨小乔</cp:lastModifiedBy>
  <dcterms:created xsi:type="dcterms:W3CDTF">2021-03-19T07:31:41Z</dcterms:created>
  <dcterms:modified xsi:type="dcterms:W3CDTF">2022-07-26T02:23:29Z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1EB7E32B9F854E358482F559E737EB01</vt:lpwstr>
  </property>
  <property fmtid="{D5CDD505-2E9C-101B-9397-08002B2CF9AE}" pid="4" name="KSOProductBuildV">
    <vt:lpwstr>2052-11.1.0.11830</vt:lpwstr>
  </property>
</Properties>
</file>